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/>
  <mc:AlternateContent xmlns:mc="http://schemas.openxmlformats.org/markup-compatibility/2006">
    <mc:Choice Requires="x15">
      <x15ac:absPath xmlns:x15ac="http://schemas.microsoft.com/office/spreadsheetml/2010/11/ac" url="C:\Users\fhf-lorenaj\Documents\0-Strategisk klippfisk-saltfisk\PIB utlysning-SSKlippfisk\2018 reviderte dokumenter_endelig\"/>
    </mc:Choice>
  </mc:AlternateContent>
  <xr:revisionPtr revIDLastSave="0" documentId="13_ncr:1_{94828D81-0B61-4D5E-B104-B2470999F89B}" xr6:coauthVersionLast="33" xr6:coauthVersionMax="34" xr10:uidLastSave="{00000000-0000-0000-0000-000000000000}"/>
  <bookViews>
    <workbookView xWindow="0" yWindow="0" windowWidth="19200" windowHeight="6950" tabRatio="496" xr2:uid="{00000000-000D-0000-FFFF-FFFF00000000}"/>
  </bookViews>
  <sheets>
    <sheet name="Phase 1" sheetId="3" r:id="rId1"/>
    <sheet name="Phase 2" sheetId="13" r:id="rId2"/>
    <sheet name="Phase 3 " sheetId="14" r:id="rId3"/>
    <sheet name="Phase 4" sheetId="15" r:id="rId4"/>
    <sheet name="Phase 5" sheetId="16" r:id="rId5"/>
    <sheet name="Ark 6" sheetId="17" r:id="rId6"/>
  </sheets>
  <definedNames>
    <definedName name="_xlnm.Print_Area" localSheetId="0">'Phase 1'!$B$4:$S$132</definedName>
    <definedName name="_xlnm.Print_Area" localSheetId="1">'Phase 2'!$B$4:$S$132</definedName>
    <definedName name="_xlnm.Print_Area" localSheetId="2">'Phase 3 '!$B$4:$S$132</definedName>
    <definedName name="_xlnm.Print_Area" localSheetId="3">'Phase 4'!$B$4:$S$132</definedName>
    <definedName name="_xlnm.Print_Area" localSheetId="4">'Phase 5'!$B$4:$S$132</definedName>
  </definedNames>
  <calcPr calcId="179016"/>
</workbook>
</file>

<file path=xl/calcChain.xml><?xml version="1.0" encoding="utf-8"?>
<calcChain xmlns="http://schemas.openxmlformats.org/spreadsheetml/2006/main">
  <c r="H101" i="3" l="1"/>
  <c r="O105" i="3" s="1"/>
  <c r="C130" i="16" l="1"/>
  <c r="B130" i="16"/>
  <c r="C129" i="16"/>
  <c r="B129" i="16"/>
  <c r="C128" i="16"/>
  <c r="B128" i="16"/>
  <c r="C127" i="16"/>
  <c r="B127" i="16"/>
  <c r="C126" i="16"/>
  <c r="B126" i="16"/>
  <c r="C125" i="16"/>
  <c r="B125" i="16"/>
  <c r="C124" i="16"/>
  <c r="B124" i="16"/>
  <c r="C123" i="16"/>
  <c r="B123" i="16"/>
  <c r="C122" i="16"/>
  <c r="B122" i="16"/>
  <c r="P120" i="16"/>
  <c r="L120" i="16"/>
  <c r="H120" i="16"/>
  <c r="D120" i="16"/>
  <c r="L112" i="16"/>
  <c r="K112" i="16"/>
  <c r="L111" i="16"/>
  <c r="K111" i="16"/>
  <c r="L110" i="16"/>
  <c r="K110" i="16"/>
  <c r="L109" i="16"/>
  <c r="K109" i="16"/>
  <c r="E109" i="16"/>
  <c r="L108" i="16"/>
  <c r="K108" i="16"/>
  <c r="L107" i="16"/>
  <c r="K107" i="16"/>
  <c r="J107" i="16"/>
  <c r="L106" i="16"/>
  <c r="K106" i="16"/>
  <c r="L105" i="16"/>
  <c r="K105" i="16"/>
  <c r="E105" i="16"/>
  <c r="F104" i="16"/>
  <c r="D101" i="16"/>
  <c r="L100" i="16"/>
  <c r="K100" i="16"/>
  <c r="L99" i="16"/>
  <c r="K99" i="16"/>
  <c r="L98" i="16"/>
  <c r="K98" i="16"/>
  <c r="L97" i="16"/>
  <c r="K97" i="16"/>
  <c r="L96" i="16"/>
  <c r="K96" i="16"/>
  <c r="L95" i="16"/>
  <c r="K95" i="16"/>
  <c r="L94" i="16"/>
  <c r="K94" i="16"/>
  <c r="L93" i="16"/>
  <c r="K93" i="16"/>
  <c r="F92" i="16"/>
  <c r="E91" i="16"/>
  <c r="E103" i="16" s="1"/>
  <c r="E89" i="16"/>
  <c r="E101" i="16" s="1"/>
  <c r="D89" i="16"/>
  <c r="L88" i="16"/>
  <c r="K88" i="16"/>
  <c r="L87" i="16"/>
  <c r="K87" i="16"/>
  <c r="E87" i="16"/>
  <c r="E99" i="16" s="1"/>
  <c r="E111" i="16" s="1"/>
  <c r="L86" i="16"/>
  <c r="K86" i="16"/>
  <c r="L85" i="16"/>
  <c r="K85" i="16"/>
  <c r="L84" i="16"/>
  <c r="K84" i="16"/>
  <c r="L83" i="16"/>
  <c r="K83" i="16"/>
  <c r="E83" i="16"/>
  <c r="E95" i="16" s="1"/>
  <c r="E107" i="16" s="1"/>
  <c r="L82" i="16"/>
  <c r="K82" i="16"/>
  <c r="L81" i="16"/>
  <c r="K81" i="16"/>
  <c r="F80" i="16"/>
  <c r="E79" i="16"/>
  <c r="E78" i="16"/>
  <c r="E90" i="16" s="1"/>
  <c r="E102" i="16" s="1"/>
  <c r="E77" i="16"/>
  <c r="D77" i="16"/>
  <c r="L76" i="16"/>
  <c r="K76" i="16"/>
  <c r="E76" i="16"/>
  <c r="E88" i="16" s="1"/>
  <c r="E100" i="16" s="1"/>
  <c r="E112" i="16" s="1"/>
  <c r="L75" i="16"/>
  <c r="K75" i="16"/>
  <c r="E75" i="16"/>
  <c r="L74" i="16"/>
  <c r="K74" i="16"/>
  <c r="E74" i="16"/>
  <c r="E86" i="16" s="1"/>
  <c r="E98" i="16" s="1"/>
  <c r="E110" i="16" s="1"/>
  <c r="L73" i="16"/>
  <c r="K73" i="16"/>
  <c r="E73" i="16"/>
  <c r="E85" i="16" s="1"/>
  <c r="E97" i="16" s="1"/>
  <c r="L72" i="16"/>
  <c r="K72" i="16"/>
  <c r="E72" i="16"/>
  <c r="E84" i="16" s="1"/>
  <c r="E96" i="16" s="1"/>
  <c r="E108" i="16" s="1"/>
  <c r="L71" i="16"/>
  <c r="K71" i="16"/>
  <c r="E71" i="16"/>
  <c r="L70" i="16"/>
  <c r="K70" i="16"/>
  <c r="E70" i="16"/>
  <c r="E82" i="16" s="1"/>
  <c r="E94" i="16" s="1"/>
  <c r="E106" i="16" s="1"/>
  <c r="L69" i="16"/>
  <c r="K69" i="16"/>
  <c r="K113" i="16" s="1"/>
  <c r="E69" i="16"/>
  <c r="E81" i="16" s="1"/>
  <c r="E93" i="16" s="1"/>
  <c r="F68" i="16"/>
  <c r="D65" i="16"/>
  <c r="F58" i="16"/>
  <c r="L57" i="16"/>
  <c r="L56" i="16"/>
  <c r="L55" i="16"/>
  <c r="L54" i="16"/>
  <c r="L53" i="16"/>
  <c r="K52" i="16"/>
  <c r="J52" i="16"/>
  <c r="I52" i="16"/>
  <c r="H52" i="16"/>
  <c r="G52" i="16"/>
  <c r="F52" i="16"/>
  <c r="E52" i="16"/>
  <c r="D52" i="16"/>
  <c r="L52" i="16" s="1"/>
  <c r="C52" i="16"/>
  <c r="B52" i="16"/>
  <c r="K51" i="16"/>
  <c r="J51" i="16"/>
  <c r="I51" i="16"/>
  <c r="H51" i="16"/>
  <c r="G51" i="16"/>
  <c r="F51" i="16"/>
  <c r="E51" i="16"/>
  <c r="D51" i="16"/>
  <c r="L51" i="16" s="1"/>
  <c r="C51" i="16"/>
  <c r="B51" i="16"/>
  <c r="K50" i="16"/>
  <c r="J50" i="16"/>
  <c r="I50" i="16"/>
  <c r="H50" i="16"/>
  <c r="G50" i="16"/>
  <c r="F50" i="16"/>
  <c r="E50" i="16"/>
  <c r="D50" i="16"/>
  <c r="C50" i="16"/>
  <c r="B50" i="16"/>
  <c r="K49" i="16"/>
  <c r="J49" i="16"/>
  <c r="I49" i="16"/>
  <c r="H49" i="16"/>
  <c r="G49" i="16"/>
  <c r="F49" i="16"/>
  <c r="E49" i="16"/>
  <c r="J94" i="16" s="1"/>
  <c r="D49" i="16"/>
  <c r="C49" i="16"/>
  <c r="B49" i="16"/>
  <c r="K48" i="16"/>
  <c r="J48" i="16"/>
  <c r="I48" i="16"/>
  <c r="J98" i="16" s="1"/>
  <c r="H48" i="16"/>
  <c r="G48" i="16"/>
  <c r="F48" i="16"/>
  <c r="E48" i="16"/>
  <c r="D48" i="16"/>
  <c r="L48" i="16" s="1"/>
  <c r="C48" i="16"/>
  <c r="B48" i="16"/>
  <c r="K47" i="16"/>
  <c r="J47" i="16"/>
  <c r="I47" i="16"/>
  <c r="H47" i="16"/>
  <c r="G47" i="16"/>
  <c r="G58" i="16" s="1"/>
  <c r="F47" i="16"/>
  <c r="E47" i="16"/>
  <c r="D47" i="16"/>
  <c r="L47" i="16" s="1"/>
  <c r="C47" i="16"/>
  <c r="B47" i="16"/>
  <c r="K46" i="16"/>
  <c r="J46" i="16"/>
  <c r="J58" i="16" s="1"/>
  <c r="I46" i="16"/>
  <c r="H46" i="16"/>
  <c r="G46" i="16"/>
  <c r="F46" i="16"/>
  <c r="J71" i="16" s="1"/>
  <c r="E46" i="16"/>
  <c r="D46" i="16"/>
  <c r="C46" i="16"/>
  <c r="B46" i="16"/>
  <c r="K45" i="16"/>
  <c r="J45" i="16"/>
  <c r="I45" i="16"/>
  <c r="H45" i="16"/>
  <c r="G45" i="16"/>
  <c r="F45" i="16"/>
  <c r="E45" i="16"/>
  <c r="D45" i="16"/>
  <c r="L45" i="16" s="1"/>
  <c r="C45" i="16"/>
  <c r="B45" i="16"/>
  <c r="K44" i="16"/>
  <c r="J44" i="16"/>
  <c r="J99" i="16" s="1"/>
  <c r="I44" i="16"/>
  <c r="H44" i="16"/>
  <c r="G44" i="16"/>
  <c r="F44" i="16"/>
  <c r="J95" i="16" s="1"/>
  <c r="E44" i="16"/>
  <c r="D44" i="16"/>
  <c r="C44" i="16"/>
  <c r="B44" i="16"/>
  <c r="K40" i="16"/>
  <c r="K25" i="16" s="1"/>
  <c r="J40" i="16"/>
  <c r="I40" i="16"/>
  <c r="H40" i="16"/>
  <c r="G40" i="16"/>
  <c r="G25" i="16" s="1"/>
  <c r="F40" i="16"/>
  <c r="E40" i="16"/>
  <c r="D40" i="16"/>
  <c r="K38" i="16"/>
  <c r="J38" i="16"/>
  <c r="I38" i="16"/>
  <c r="H38" i="16"/>
  <c r="G38" i="16"/>
  <c r="F38" i="16"/>
  <c r="E38" i="16"/>
  <c r="D38" i="16"/>
  <c r="L37" i="16"/>
  <c r="L36" i="16"/>
  <c r="L35" i="16"/>
  <c r="L34" i="16"/>
  <c r="L33" i="16"/>
  <c r="L32" i="16"/>
  <c r="L31" i="16"/>
  <c r="L30" i="16"/>
  <c r="L29" i="16"/>
  <c r="L38" i="16" s="1"/>
  <c r="L25" i="16"/>
  <c r="J25" i="16"/>
  <c r="I25" i="16"/>
  <c r="H25" i="16"/>
  <c r="F25" i="16"/>
  <c r="E25" i="16"/>
  <c r="D25" i="16"/>
  <c r="K17" i="16"/>
  <c r="C130" i="15"/>
  <c r="B130" i="15"/>
  <c r="C129" i="15"/>
  <c r="B129" i="15"/>
  <c r="C128" i="15"/>
  <c r="B128" i="15"/>
  <c r="C127" i="15"/>
  <c r="B127" i="15"/>
  <c r="C126" i="15"/>
  <c r="B126" i="15"/>
  <c r="C125" i="15"/>
  <c r="B125" i="15"/>
  <c r="C124" i="15"/>
  <c r="B124" i="15"/>
  <c r="C123" i="15"/>
  <c r="B123" i="15"/>
  <c r="C122" i="15"/>
  <c r="B122" i="15"/>
  <c r="P120" i="15"/>
  <c r="L120" i="15"/>
  <c r="H120" i="15"/>
  <c r="D120" i="15"/>
  <c r="L112" i="15"/>
  <c r="K112" i="15"/>
  <c r="L111" i="15"/>
  <c r="K111" i="15"/>
  <c r="L110" i="15"/>
  <c r="K110" i="15"/>
  <c r="L109" i="15"/>
  <c r="K109" i="15"/>
  <c r="L108" i="15"/>
  <c r="K108" i="15"/>
  <c r="L107" i="15"/>
  <c r="K107" i="15"/>
  <c r="L106" i="15"/>
  <c r="K106" i="15"/>
  <c r="L105" i="15"/>
  <c r="K105" i="15"/>
  <c r="F104" i="15"/>
  <c r="D101" i="15"/>
  <c r="L100" i="15"/>
  <c r="K100" i="15"/>
  <c r="E100" i="15"/>
  <c r="E112" i="15" s="1"/>
  <c r="L99" i="15"/>
  <c r="K99" i="15"/>
  <c r="L98" i="15"/>
  <c r="K98" i="15"/>
  <c r="L97" i="15"/>
  <c r="K97" i="15"/>
  <c r="L96" i="15"/>
  <c r="K96" i="15"/>
  <c r="E96" i="15"/>
  <c r="E108" i="15" s="1"/>
  <c r="L95" i="15"/>
  <c r="K95" i="15"/>
  <c r="L94" i="15"/>
  <c r="K94" i="15"/>
  <c r="L93" i="15"/>
  <c r="K93" i="15"/>
  <c r="F92" i="15"/>
  <c r="E91" i="15"/>
  <c r="E103" i="15" s="1"/>
  <c r="E89" i="15"/>
  <c r="E101" i="15" s="1"/>
  <c r="D89" i="15"/>
  <c r="L88" i="15"/>
  <c r="K88" i="15"/>
  <c r="E88" i="15"/>
  <c r="L87" i="15"/>
  <c r="K87" i="15"/>
  <c r="E87" i="15"/>
  <c r="E99" i="15" s="1"/>
  <c r="E111" i="15" s="1"/>
  <c r="L86" i="15"/>
  <c r="K86" i="15"/>
  <c r="L85" i="15"/>
  <c r="K85" i="15"/>
  <c r="L84" i="15"/>
  <c r="K84" i="15"/>
  <c r="E84" i="15"/>
  <c r="L83" i="15"/>
  <c r="K83" i="15"/>
  <c r="E83" i="15"/>
  <c r="E95" i="15" s="1"/>
  <c r="E107" i="15" s="1"/>
  <c r="L82" i="15"/>
  <c r="K82" i="15"/>
  <c r="L81" i="15"/>
  <c r="K81" i="15"/>
  <c r="F80" i="15"/>
  <c r="E79" i="15"/>
  <c r="E78" i="15"/>
  <c r="E90" i="15" s="1"/>
  <c r="E102" i="15" s="1"/>
  <c r="E77" i="15"/>
  <c r="D77" i="15"/>
  <c r="L76" i="15"/>
  <c r="K76" i="15"/>
  <c r="E76" i="15"/>
  <c r="L75" i="15"/>
  <c r="K75" i="15"/>
  <c r="E75" i="15"/>
  <c r="L74" i="15"/>
  <c r="K74" i="15"/>
  <c r="E74" i="15"/>
  <c r="E86" i="15" s="1"/>
  <c r="E98" i="15" s="1"/>
  <c r="E110" i="15" s="1"/>
  <c r="L73" i="15"/>
  <c r="K73" i="15"/>
  <c r="E73" i="15"/>
  <c r="E85" i="15" s="1"/>
  <c r="E97" i="15" s="1"/>
  <c r="E109" i="15" s="1"/>
  <c r="L72" i="15"/>
  <c r="K72" i="15"/>
  <c r="E72" i="15"/>
  <c r="L71" i="15"/>
  <c r="K71" i="15"/>
  <c r="E71" i="15"/>
  <c r="L70" i="15"/>
  <c r="K70" i="15"/>
  <c r="E70" i="15"/>
  <c r="E82" i="15" s="1"/>
  <c r="E94" i="15" s="1"/>
  <c r="E106" i="15" s="1"/>
  <c r="L69" i="15"/>
  <c r="L113" i="15" s="1"/>
  <c r="K69" i="15"/>
  <c r="K113" i="15" s="1"/>
  <c r="E69" i="15"/>
  <c r="E81" i="15" s="1"/>
  <c r="E93" i="15" s="1"/>
  <c r="E105" i="15" s="1"/>
  <c r="F68" i="15"/>
  <c r="D65" i="15"/>
  <c r="L57" i="15"/>
  <c r="L56" i="15"/>
  <c r="L55" i="15"/>
  <c r="L54" i="15"/>
  <c r="L53" i="15"/>
  <c r="K52" i="15"/>
  <c r="J52" i="15"/>
  <c r="I52" i="15"/>
  <c r="H52" i="15"/>
  <c r="G52" i="15"/>
  <c r="F52" i="15"/>
  <c r="E52" i="15"/>
  <c r="D52" i="15"/>
  <c r="L52" i="15" s="1"/>
  <c r="C52" i="15"/>
  <c r="B52" i="15"/>
  <c r="K51" i="15"/>
  <c r="J51" i="15"/>
  <c r="I51" i="15"/>
  <c r="H51" i="15"/>
  <c r="G51" i="15"/>
  <c r="F51" i="15"/>
  <c r="E51" i="15"/>
  <c r="D51" i="15"/>
  <c r="L51" i="15" s="1"/>
  <c r="C51" i="15"/>
  <c r="B51" i="15"/>
  <c r="K50" i="15"/>
  <c r="J50" i="15"/>
  <c r="I50" i="15"/>
  <c r="H50" i="15"/>
  <c r="G50" i="15"/>
  <c r="F50" i="15"/>
  <c r="E50" i="15"/>
  <c r="D50" i="15"/>
  <c r="L50" i="15" s="1"/>
  <c r="C50" i="15"/>
  <c r="B50" i="15"/>
  <c r="K49" i="15"/>
  <c r="J49" i="15"/>
  <c r="I49" i="15"/>
  <c r="H49" i="15"/>
  <c r="G49" i="15"/>
  <c r="F49" i="15"/>
  <c r="E49" i="15"/>
  <c r="D49" i="15"/>
  <c r="L49" i="15" s="1"/>
  <c r="C49" i="15"/>
  <c r="B49" i="15"/>
  <c r="K48" i="15"/>
  <c r="J48" i="15"/>
  <c r="I48" i="15"/>
  <c r="H48" i="15"/>
  <c r="G48" i="15"/>
  <c r="F48" i="15"/>
  <c r="E48" i="15"/>
  <c r="D48" i="15"/>
  <c r="L48" i="15" s="1"/>
  <c r="C48" i="15"/>
  <c r="B48" i="15"/>
  <c r="K47" i="15"/>
  <c r="J76" i="15" s="1"/>
  <c r="J47" i="15"/>
  <c r="I47" i="15"/>
  <c r="H47" i="15"/>
  <c r="G47" i="15"/>
  <c r="J72" i="15" s="1"/>
  <c r="F47" i="15"/>
  <c r="E47" i="15"/>
  <c r="D47" i="15"/>
  <c r="L47" i="15" s="1"/>
  <c r="C47" i="15"/>
  <c r="B47" i="15"/>
  <c r="K46" i="15"/>
  <c r="J46" i="15"/>
  <c r="J111" i="15" s="1"/>
  <c r="I46" i="15"/>
  <c r="H46" i="15"/>
  <c r="G46" i="15"/>
  <c r="F46" i="15"/>
  <c r="J107" i="15" s="1"/>
  <c r="E46" i="15"/>
  <c r="D46" i="15"/>
  <c r="L46" i="15" s="1"/>
  <c r="C46" i="15"/>
  <c r="B46" i="15"/>
  <c r="K45" i="15"/>
  <c r="J45" i="15"/>
  <c r="I45" i="15"/>
  <c r="I58" i="15" s="1"/>
  <c r="H45" i="15"/>
  <c r="G45" i="15"/>
  <c r="F45" i="15"/>
  <c r="E45" i="15"/>
  <c r="E58" i="15" s="1"/>
  <c r="D45" i="15"/>
  <c r="L45" i="15" s="1"/>
  <c r="C45" i="15"/>
  <c r="B45" i="15"/>
  <c r="K44" i="15"/>
  <c r="J112" i="15" s="1"/>
  <c r="J44" i="15"/>
  <c r="J99" i="15" s="1"/>
  <c r="I44" i="15"/>
  <c r="J86" i="15" s="1"/>
  <c r="H44" i="15"/>
  <c r="J73" i="15" s="1"/>
  <c r="G44" i="15"/>
  <c r="J108" i="15" s="1"/>
  <c r="F44" i="15"/>
  <c r="J95" i="15" s="1"/>
  <c r="E44" i="15"/>
  <c r="J82" i="15" s="1"/>
  <c r="D44" i="15"/>
  <c r="J69" i="15" s="1"/>
  <c r="C44" i="15"/>
  <c r="B44" i="15"/>
  <c r="K40" i="15"/>
  <c r="J40" i="15"/>
  <c r="J25" i="15" s="1"/>
  <c r="I40" i="15"/>
  <c r="H40" i="15"/>
  <c r="G40" i="15"/>
  <c r="F40" i="15"/>
  <c r="E40" i="15"/>
  <c r="D40" i="15"/>
  <c r="K38" i="15"/>
  <c r="J38" i="15"/>
  <c r="I38" i="15"/>
  <c r="H38" i="15"/>
  <c r="G38" i="15"/>
  <c r="F38" i="15"/>
  <c r="E38" i="15"/>
  <c r="D38" i="15"/>
  <c r="L37" i="15"/>
  <c r="L36" i="15"/>
  <c r="L35" i="15"/>
  <c r="L34" i="15"/>
  <c r="L33" i="15"/>
  <c r="L32" i="15"/>
  <c r="L31" i="15"/>
  <c r="L30" i="15"/>
  <c r="L29" i="15"/>
  <c r="L38" i="15" s="1"/>
  <c r="L25" i="15"/>
  <c r="K25" i="15"/>
  <c r="I25" i="15"/>
  <c r="H25" i="15"/>
  <c r="G25" i="15"/>
  <c r="F25" i="15"/>
  <c r="E25" i="15"/>
  <c r="D25" i="15"/>
  <c r="K17" i="15"/>
  <c r="C130" i="14"/>
  <c r="B130" i="14"/>
  <c r="C129" i="14"/>
  <c r="B129" i="14"/>
  <c r="C128" i="14"/>
  <c r="B128" i="14"/>
  <c r="C127" i="14"/>
  <c r="B127" i="14"/>
  <c r="C126" i="14"/>
  <c r="B126" i="14"/>
  <c r="C125" i="14"/>
  <c r="B125" i="14"/>
  <c r="C124" i="14"/>
  <c r="B124" i="14"/>
  <c r="C123" i="14"/>
  <c r="B123" i="14"/>
  <c r="C122" i="14"/>
  <c r="B122" i="14"/>
  <c r="P120" i="14"/>
  <c r="L120" i="14"/>
  <c r="H120" i="14"/>
  <c r="D120" i="14"/>
  <c r="L112" i="14"/>
  <c r="K112" i="14"/>
  <c r="L111" i="14"/>
  <c r="K111" i="14"/>
  <c r="L110" i="14"/>
  <c r="K110" i="14"/>
  <c r="L109" i="14"/>
  <c r="K109" i="14"/>
  <c r="L108" i="14"/>
  <c r="K108" i="14"/>
  <c r="L107" i="14"/>
  <c r="K107" i="14"/>
  <c r="L106" i="14"/>
  <c r="K106" i="14"/>
  <c r="L105" i="14"/>
  <c r="K105" i="14"/>
  <c r="F104" i="14"/>
  <c r="D101" i="14"/>
  <c r="L100" i="14"/>
  <c r="K100" i="14"/>
  <c r="L99" i="14"/>
  <c r="K99" i="14"/>
  <c r="L98" i="14"/>
  <c r="K98" i="14"/>
  <c r="L97" i="14"/>
  <c r="K97" i="14"/>
  <c r="L96" i="14"/>
  <c r="K96" i="14"/>
  <c r="L95" i="14"/>
  <c r="K95" i="14"/>
  <c r="L94" i="14"/>
  <c r="K94" i="14"/>
  <c r="L93" i="14"/>
  <c r="K93" i="14"/>
  <c r="F92" i="14"/>
  <c r="E91" i="14"/>
  <c r="E103" i="14" s="1"/>
  <c r="E89" i="14"/>
  <c r="E101" i="14" s="1"/>
  <c r="D89" i="14"/>
  <c r="L88" i="14"/>
  <c r="K88" i="14"/>
  <c r="L87" i="14"/>
  <c r="K87" i="14"/>
  <c r="E87" i="14"/>
  <c r="E99" i="14" s="1"/>
  <c r="E111" i="14" s="1"/>
  <c r="L86" i="14"/>
  <c r="K86" i="14"/>
  <c r="L85" i="14"/>
  <c r="K85" i="14"/>
  <c r="L84" i="14"/>
  <c r="K84" i="14"/>
  <c r="L83" i="14"/>
  <c r="K83" i="14"/>
  <c r="E83" i="14"/>
  <c r="E95" i="14" s="1"/>
  <c r="E107" i="14" s="1"/>
  <c r="L82" i="14"/>
  <c r="K82" i="14"/>
  <c r="L81" i="14"/>
  <c r="K81" i="14"/>
  <c r="F80" i="14"/>
  <c r="E79" i="14"/>
  <c r="E78" i="14"/>
  <c r="E90" i="14" s="1"/>
  <c r="E102" i="14" s="1"/>
  <c r="E77" i="14"/>
  <c r="D77" i="14"/>
  <c r="L76" i="14"/>
  <c r="K76" i="14"/>
  <c r="E76" i="14"/>
  <c r="E88" i="14" s="1"/>
  <c r="E100" i="14" s="1"/>
  <c r="E112" i="14" s="1"/>
  <c r="L75" i="14"/>
  <c r="K75" i="14"/>
  <c r="E75" i="14"/>
  <c r="L74" i="14"/>
  <c r="K74" i="14"/>
  <c r="E74" i="14"/>
  <c r="E86" i="14" s="1"/>
  <c r="E98" i="14" s="1"/>
  <c r="E110" i="14" s="1"/>
  <c r="L73" i="14"/>
  <c r="K73" i="14"/>
  <c r="E73" i="14"/>
  <c r="E85" i="14" s="1"/>
  <c r="E97" i="14" s="1"/>
  <c r="E109" i="14" s="1"/>
  <c r="L72" i="14"/>
  <c r="K72" i="14"/>
  <c r="E72" i="14"/>
  <c r="E84" i="14" s="1"/>
  <c r="E96" i="14" s="1"/>
  <c r="E108" i="14" s="1"/>
  <c r="L71" i="14"/>
  <c r="K71" i="14"/>
  <c r="E71" i="14"/>
  <c r="L70" i="14"/>
  <c r="K70" i="14"/>
  <c r="E70" i="14"/>
  <c r="E82" i="14" s="1"/>
  <c r="E94" i="14" s="1"/>
  <c r="E106" i="14" s="1"/>
  <c r="L69" i="14"/>
  <c r="L113" i="14" s="1"/>
  <c r="K69" i="14"/>
  <c r="K113" i="14" s="1"/>
  <c r="E69" i="14"/>
  <c r="E81" i="14" s="1"/>
  <c r="E93" i="14" s="1"/>
  <c r="E105" i="14" s="1"/>
  <c r="F68" i="14"/>
  <c r="D65" i="14"/>
  <c r="L57" i="14"/>
  <c r="L56" i="14"/>
  <c r="L55" i="14"/>
  <c r="L54" i="14"/>
  <c r="L53" i="14"/>
  <c r="K52" i="14"/>
  <c r="J52" i="14"/>
  <c r="I52" i="14"/>
  <c r="H52" i="14"/>
  <c r="G52" i="14"/>
  <c r="F52" i="14"/>
  <c r="E52" i="14"/>
  <c r="D52" i="14"/>
  <c r="L52" i="14" s="1"/>
  <c r="C52" i="14"/>
  <c r="B52" i="14"/>
  <c r="K51" i="14"/>
  <c r="J51" i="14"/>
  <c r="I51" i="14"/>
  <c r="H51" i="14"/>
  <c r="G51" i="14"/>
  <c r="F51" i="14"/>
  <c r="E51" i="14"/>
  <c r="D51" i="14"/>
  <c r="L51" i="14" s="1"/>
  <c r="C51" i="14"/>
  <c r="B51" i="14"/>
  <c r="K50" i="14"/>
  <c r="J50" i="14"/>
  <c r="I50" i="14"/>
  <c r="H50" i="14"/>
  <c r="G50" i="14"/>
  <c r="F50" i="14"/>
  <c r="E50" i="14"/>
  <c r="D50" i="14"/>
  <c r="L50" i="14" s="1"/>
  <c r="C50" i="14"/>
  <c r="B50" i="14"/>
  <c r="K49" i="14"/>
  <c r="J49" i="14"/>
  <c r="I49" i="14"/>
  <c r="H49" i="14"/>
  <c r="G49" i="14"/>
  <c r="F49" i="14"/>
  <c r="E49" i="14"/>
  <c r="D49" i="14"/>
  <c r="L49" i="14" s="1"/>
  <c r="C49" i="14"/>
  <c r="B49" i="14"/>
  <c r="K48" i="14"/>
  <c r="J48" i="14"/>
  <c r="I48" i="14"/>
  <c r="H48" i="14"/>
  <c r="G48" i="14"/>
  <c r="F48" i="14"/>
  <c r="E48" i="14"/>
  <c r="D48" i="14"/>
  <c r="L48" i="14" s="1"/>
  <c r="C48" i="14"/>
  <c r="B48" i="14"/>
  <c r="K47" i="14"/>
  <c r="J76" i="14" s="1"/>
  <c r="J47" i="14"/>
  <c r="I47" i="14"/>
  <c r="H47" i="14"/>
  <c r="G47" i="14"/>
  <c r="J72" i="14" s="1"/>
  <c r="F47" i="14"/>
  <c r="E47" i="14"/>
  <c r="D47" i="14"/>
  <c r="L47" i="14" s="1"/>
  <c r="C47" i="14"/>
  <c r="B47" i="14"/>
  <c r="K46" i="14"/>
  <c r="J46" i="14"/>
  <c r="J111" i="14" s="1"/>
  <c r="I46" i="14"/>
  <c r="H46" i="14"/>
  <c r="G46" i="14"/>
  <c r="F46" i="14"/>
  <c r="F58" i="14" s="1"/>
  <c r="E46" i="14"/>
  <c r="D46" i="14"/>
  <c r="L46" i="14" s="1"/>
  <c r="C46" i="14"/>
  <c r="B46" i="14"/>
  <c r="K45" i="14"/>
  <c r="J45" i="14"/>
  <c r="I45" i="14"/>
  <c r="J98" i="14" s="1"/>
  <c r="H45" i="14"/>
  <c r="G45" i="14"/>
  <c r="F45" i="14"/>
  <c r="E45" i="14"/>
  <c r="J94" i="14" s="1"/>
  <c r="D45" i="14"/>
  <c r="L45" i="14" s="1"/>
  <c r="C45" i="14"/>
  <c r="B45" i="14"/>
  <c r="K44" i="14"/>
  <c r="J112" i="14" s="1"/>
  <c r="J44" i="14"/>
  <c r="J99" i="14" s="1"/>
  <c r="I44" i="14"/>
  <c r="J86" i="14" s="1"/>
  <c r="H44" i="14"/>
  <c r="J73" i="14" s="1"/>
  <c r="G44" i="14"/>
  <c r="J108" i="14" s="1"/>
  <c r="F44" i="14"/>
  <c r="J95" i="14" s="1"/>
  <c r="E44" i="14"/>
  <c r="J82" i="14" s="1"/>
  <c r="D44" i="14"/>
  <c r="J69" i="14" s="1"/>
  <c r="C44" i="14"/>
  <c r="B44" i="14"/>
  <c r="K40" i="14"/>
  <c r="J40" i="14"/>
  <c r="J25" i="14" s="1"/>
  <c r="I40" i="14"/>
  <c r="H40" i="14"/>
  <c r="G40" i="14"/>
  <c r="F40" i="14"/>
  <c r="E40" i="14"/>
  <c r="D40" i="14"/>
  <c r="K38" i="14"/>
  <c r="J38" i="14"/>
  <c r="I38" i="14"/>
  <c r="H38" i="14"/>
  <c r="G38" i="14"/>
  <c r="F38" i="14"/>
  <c r="E38" i="14"/>
  <c r="D38" i="14"/>
  <c r="L37" i="14"/>
  <c r="L36" i="14"/>
  <c r="L35" i="14"/>
  <c r="L34" i="14"/>
  <c r="L33" i="14"/>
  <c r="L32" i="14"/>
  <c r="L31" i="14"/>
  <c r="L30" i="14"/>
  <c r="L29" i="14"/>
  <c r="L38" i="14" s="1"/>
  <c r="L25" i="14"/>
  <c r="K25" i="14"/>
  <c r="I25" i="14"/>
  <c r="H25" i="14"/>
  <c r="G25" i="14"/>
  <c r="F25" i="14"/>
  <c r="E25" i="14"/>
  <c r="D25" i="14"/>
  <c r="K17" i="14"/>
  <c r="C130" i="13"/>
  <c r="B130" i="13"/>
  <c r="C129" i="13"/>
  <c r="B129" i="13"/>
  <c r="C128" i="13"/>
  <c r="B128" i="13"/>
  <c r="C127" i="13"/>
  <c r="B127" i="13"/>
  <c r="C126" i="13"/>
  <c r="B126" i="13"/>
  <c r="C125" i="13"/>
  <c r="B125" i="13"/>
  <c r="C124" i="13"/>
  <c r="B124" i="13"/>
  <c r="C123" i="13"/>
  <c r="B123" i="13"/>
  <c r="C122" i="13"/>
  <c r="B122" i="13"/>
  <c r="P120" i="13"/>
  <c r="L120" i="13"/>
  <c r="H120" i="13"/>
  <c r="D120" i="13"/>
  <c r="L112" i="13"/>
  <c r="K112" i="13"/>
  <c r="L111" i="13"/>
  <c r="K111" i="13"/>
  <c r="L110" i="13"/>
  <c r="K110" i="13"/>
  <c r="L109" i="13"/>
  <c r="K109" i="13"/>
  <c r="L108" i="13"/>
  <c r="K108" i="13"/>
  <c r="L107" i="13"/>
  <c r="K107" i="13"/>
  <c r="L106" i="13"/>
  <c r="K106" i="13"/>
  <c r="L105" i="13"/>
  <c r="K105" i="13"/>
  <c r="F104" i="13"/>
  <c r="D101" i="13"/>
  <c r="L100" i="13"/>
  <c r="K100" i="13"/>
  <c r="L99" i="13"/>
  <c r="K99" i="13"/>
  <c r="L98" i="13"/>
  <c r="K98" i="13"/>
  <c r="L97" i="13"/>
  <c r="K97" i="13"/>
  <c r="L96" i="13"/>
  <c r="K96" i="13"/>
  <c r="L95" i="13"/>
  <c r="K95" i="13"/>
  <c r="L94" i="13"/>
  <c r="K94" i="13"/>
  <c r="L93" i="13"/>
  <c r="K93" i="13"/>
  <c r="F92" i="13"/>
  <c r="E91" i="13"/>
  <c r="E103" i="13" s="1"/>
  <c r="E89" i="13"/>
  <c r="E101" i="13" s="1"/>
  <c r="D89" i="13"/>
  <c r="L88" i="13"/>
  <c r="K88" i="13"/>
  <c r="L87" i="13"/>
  <c r="K87" i="13"/>
  <c r="E87" i="13"/>
  <c r="E99" i="13" s="1"/>
  <c r="E111" i="13" s="1"/>
  <c r="L86" i="13"/>
  <c r="K86" i="13"/>
  <c r="L85" i="13"/>
  <c r="K85" i="13"/>
  <c r="L84" i="13"/>
  <c r="K84" i="13"/>
  <c r="L83" i="13"/>
  <c r="K83" i="13"/>
  <c r="E83" i="13"/>
  <c r="E95" i="13" s="1"/>
  <c r="E107" i="13" s="1"/>
  <c r="L82" i="13"/>
  <c r="K82" i="13"/>
  <c r="L81" i="13"/>
  <c r="K81" i="13"/>
  <c r="F80" i="13"/>
  <c r="E79" i="13"/>
  <c r="E78" i="13"/>
  <c r="E90" i="13" s="1"/>
  <c r="E102" i="13" s="1"/>
  <c r="E77" i="13"/>
  <c r="D77" i="13"/>
  <c r="L76" i="13"/>
  <c r="K76" i="13"/>
  <c r="E76" i="13"/>
  <c r="E88" i="13" s="1"/>
  <c r="E100" i="13" s="1"/>
  <c r="E112" i="13" s="1"/>
  <c r="L75" i="13"/>
  <c r="K75" i="13"/>
  <c r="E75" i="13"/>
  <c r="L74" i="13"/>
  <c r="K74" i="13"/>
  <c r="E74" i="13"/>
  <c r="E86" i="13" s="1"/>
  <c r="E98" i="13" s="1"/>
  <c r="E110" i="13" s="1"/>
  <c r="L73" i="13"/>
  <c r="K73" i="13"/>
  <c r="E73" i="13"/>
  <c r="E85" i="13" s="1"/>
  <c r="E97" i="13" s="1"/>
  <c r="E109" i="13" s="1"/>
  <c r="L72" i="13"/>
  <c r="K72" i="13"/>
  <c r="E72" i="13"/>
  <c r="E84" i="13" s="1"/>
  <c r="E96" i="13" s="1"/>
  <c r="E108" i="13" s="1"/>
  <c r="L71" i="13"/>
  <c r="K71" i="13"/>
  <c r="E71" i="13"/>
  <c r="L70" i="13"/>
  <c r="K70" i="13"/>
  <c r="E70" i="13"/>
  <c r="E82" i="13" s="1"/>
  <c r="E94" i="13" s="1"/>
  <c r="E106" i="13" s="1"/>
  <c r="L69" i="13"/>
  <c r="L113" i="13" s="1"/>
  <c r="K69" i="13"/>
  <c r="K113" i="13" s="1"/>
  <c r="E69" i="13"/>
  <c r="E81" i="13" s="1"/>
  <c r="E93" i="13" s="1"/>
  <c r="E105" i="13" s="1"/>
  <c r="F68" i="13"/>
  <c r="D65" i="13"/>
  <c r="L57" i="13"/>
  <c r="L56" i="13"/>
  <c r="L55" i="13"/>
  <c r="L54" i="13"/>
  <c r="L53" i="13"/>
  <c r="K52" i="13"/>
  <c r="J52" i="13"/>
  <c r="I52" i="13"/>
  <c r="H52" i="13"/>
  <c r="G52" i="13"/>
  <c r="F52" i="13"/>
  <c r="E52" i="13"/>
  <c r="D52" i="13"/>
  <c r="L52" i="13" s="1"/>
  <c r="C52" i="13"/>
  <c r="B52" i="13"/>
  <c r="K51" i="13"/>
  <c r="J51" i="13"/>
  <c r="I51" i="13"/>
  <c r="H51" i="13"/>
  <c r="G51" i="13"/>
  <c r="F51" i="13"/>
  <c r="E51" i="13"/>
  <c r="D51" i="13"/>
  <c r="L51" i="13" s="1"/>
  <c r="C51" i="13"/>
  <c r="B51" i="13"/>
  <c r="K50" i="13"/>
  <c r="J50" i="13"/>
  <c r="I50" i="13"/>
  <c r="H50" i="13"/>
  <c r="G50" i="13"/>
  <c r="F50" i="13"/>
  <c r="E50" i="13"/>
  <c r="D50" i="13"/>
  <c r="L50" i="13" s="1"/>
  <c r="C50" i="13"/>
  <c r="B50" i="13"/>
  <c r="K49" i="13"/>
  <c r="J49" i="13"/>
  <c r="I49" i="13"/>
  <c r="H49" i="13"/>
  <c r="G49" i="13"/>
  <c r="F49" i="13"/>
  <c r="E49" i="13"/>
  <c r="D49" i="13"/>
  <c r="L49" i="13" s="1"/>
  <c r="C49" i="13"/>
  <c r="B49" i="13"/>
  <c r="K48" i="13"/>
  <c r="J48" i="13"/>
  <c r="I48" i="13"/>
  <c r="H48" i="13"/>
  <c r="G48" i="13"/>
  <c r="F48" i="13"/>
  <c r="E48" i="13"/>
  <c r="D48" i="13"/>
  <c r="L48" i="13" s="1"/>
  <c r="C48" i="13"/>
  <c r="B48" i="13"/>
  <c r="K47" i="13"/>
  <c r="J76" i="13" s="1"/>
  <c r="J47" i="13"/>
  <c r="I47" i="13"/>
  <c r="H47" i="13"/>
  <c r="G47" i="13"/>
  <c r="J72" i="13" s="1"/>
  <c r="F47" i="13"/>
  <c r="E47" i="13"/>
  <c r="D47" i="13"/>
  <c r="L47" i="13" s="1"/>
  <c r="C47" i="13"/>
  <c r="B47" i="13"/>
  <c r="K46" i="13"/>
  <c r="J46" i="13"/>
  <c r="J111" i="13" s="1"/>
  <c r="I46" i="13"/>
  <c r="H46" i="13"/>
  <c r="G46" i="13"/>
  <c r="F46" i="13"/>
  <c r="J107" i="13" s="1"/>
  <c r="E46" i="13"/>
  <c r="D46" i="13"/>
  <c r="L46" i="13" s="1"/>
  <c r="C46" i="13"/>
  <c r="B46" i="13"/>
  <c r="K45" i="13"/>
  <c r="J45" i="13"/>
  <c r="I45" i="13"/>
  <c r="J98" i="13" s="1"/>
  <c r="H45" i="13"/>
  <c r="G45" i="13"/>
  <c r="F45" i="13"/>
  <c r="E45" i="13"/>
  <c r="J94" i="13" s="1"/>
  <c r="D45" i="13"/>
  <c r="L45" i="13" s="1"/>
  <c r="C45" i="13"/>
  <c r="B45" i="13"/>
  <c r="K44" i="13"/>
  <c r="J112" i="13" s="1"/>
  <c r="J44" i="13"/>
  <c r="J99" i="13" s="1"/>
  <c r="I44" i="13"/>
  <c r="J86" i="13" s="1"/>
  <c r="H44" i="13"/>
  <c r="J73" i="13" s="1"/>
  <c r="G44" i="13"/>
  <c r="J108" i="13" s="1"/>
  <c r="F44" i="13"/>
  <c r="J95" i="13" s="1"/>
  <c r="E44" i="13"/>
  <c r="J82" i="13" s="1"/>
  <c r="D44" i="13"/>
  <c r="J69" i="13" s="1"/>
  <c r="C44" i="13"/>
  <c r="B44" i="13"/>
  <c r="K40" i="13"/>
  <c r="J40" i="13"/>
  <c r="J25" i="13" s="1"/>
  <c r="I40" i="13"/>
  <c r="H40" i="13"/>
  <c r="G40" i="13"/>
  <c r="F40" i="13"/>
  <c r="E40" i="13"/>
  <c r="D40" i="13"/>
  <c r="K38" i="13"/>
  <c r="J38" i="13"/>
  <c r="I38" i="13"/>
  <c r="H38" i="13"/>
  <c r="G38" i="13"/>
  <c r="F38" i="13"/>
  <c r="E38" i="13"/>
  <c r="D38" i="13"/>
  <c r="L37" i="13"/>
  <c r="L36" i="13"/>
  <c r="L35" i="13"/>
  <c r="L34" i="13"/>
  <c r="L33" i="13"/>
  <c r="L32" i="13"/>
  <c r="L31" i="13"/>
  <c r="L30" i="13"/>
  <c r="L29" i="13"/>
  <c r="L38" i="13" s="1"/>
  <c r="L25" i="13"/>
  <c r="K25" i="13"/>
  <c r="I25" i="13"/>
  <c r="H25" i="13"/>
  <c r="G25" i="13"/>
  <c r="F25" i="13"/>
  <c r="E25" i="13"/>
  <c r="D25" i="13"/>
  <c r="K17" i="13"/>
  <c r="I71" i="16" l="1"/>
  <c r="N71" i="16" s="1"/>
  <c r="N94" i="16"/>
  <c r="I94" i="16"/>
  <c r="I98" i="16"/>
  <c r="N98" i="16" s="1"/>
  <c r="I95" i="16"/>
  <c r="N95" i="16" s="1"/>
  <c r="N99" i="16"/>
  <c r="I99" i="16"/>
  <c r="I107" i="16"/>
  <c r="N107" i="16" s="1"/>
  <c r="J108" i="16"/>
  <c r="J112" i="16"/>
  <c r="L50" i="16"/>
  <c r="L113" i="16"/>
  <c r="J75" i="16"/>
  <c r="J111" i="16"/>
  <c r="J69" i="16"/>
  <c r="J93" i="16"/>
  <c r="J105" i="16"/>
  <c r="D58" i="16"/>
  <c r="J73" i="16"/>
  <c r="J97" i="16"/>
  <c r="J109" i="16"/>
  <c r="H58" i="16"/>
  <c r="L44" i="16"/>
  <c r="J84" i="16"/>
  <c r="J88" i="16"/>
  <c r="J82" i="16"/>
  <c r="E58" i="16"/>
  <c r="J106" i="16"/>
  <c r="J70" i="16"/>
  <c r="J86" i="16"/>
  <c r="I58" i="16"/>
  <c r="J110" i="16"/>
  <c r="J74" i="16"/>
  <c r="L46" i="16"/>
  <c r="L49" i="16"/>
  <c r="K58" i="16"/>
  <c r="J72" i="16"/>
  <c r="J76" i="16"/>
  <c r="J81" i="16"/>
  <c r="J85" i="16"/>
  <c r="J83" i="16"/>
  <c r="J87" i="16"/>
  <c r="J96" i="16"/>
  <c r="J100" i="16"/>
  <c r="I95" i="15"/>
  <c r="N95" i="15" s="1"/>
  <c r="I99" i="15"/>
  <c r="N99" i="15" s="1"/>
  <c r="I107" i="15"/>
  <c r="N107" i="15" s="1"/>
  <c r="I111" i="15"/>
  <c r="N111" i="15" s="1"/>
  <c r="I108" i="15"/>
  <c r="N108" i="15" s="1"/>
  <c r="I112" i="15"/>
  <c r="N112" i="15" s="1"/>
  <c r="I69" i="15"/>
  <c r="I73" i="15"/>
  <c r="N73" i="15" s="1"/>
  <c r="I82" i="15"/>
  <c r="N82" i="15" s="1"/>
  <c r="I86" i="15"/>
  <c r="N86" i="15" s="1"/>
  <c r="I72" i="15"/>
  <c r="N72" i="15" s="1"/>
  <c r="I76" i="15"/>
  <c r="N76" i="15" s="1"/>
  <c r="F58" i="15"/>
  <c r="J98" i="15"/>
  <c r="G58" i="15"/>
  <c r="K58" i="15"/>
  <c r="J71" i="15"/>
  <c r="J75" i="15"/>
  <c r="J84" i="15"/>
  <c r="J88" i="15"/>
  <c r="J93" i="15"/>
  <c r="J97" i="15"/>
  <c r="J106" i="15"/>
  <c r="J110" i="15"/>
  <c r="L44" i="15"/>
  <c r="L58" i="15" s="1"/>
  <c r="E59" i="15" s="1"/>
  <c r="J58" i="15"/>
  <c r="J59" i="15" s="1"/>
  <c r="J85" i="15"/>
  <c r="J94" i="15"/>
  <c r="D58" i="15"/>
  <c r="D59" i="15" s="1"/>
  <c r="H58" i="15"/>
  <c r="H59" i="15" s="1"/>
  <c r="J70" i="15"/>
  <c r="J113" i="15" s="1"/>
  <c r="H115" i="15" s="1"/>
  <c r="J74" i="15"/>
  <c r="J83" i="15"/>
  <c r="J87" i="15"/>
  <c r="J96" i="15"/>
  <c r="J100" i="15"/>
  <c r="J105" i="15"/>
  <c r="J109" i="15"/>
  <c r="J81" i="15"/>
  <c r="I95" i="14"/>
  <c r="N95" i="14" s="1"/>
  <c r="I99" i="14"/>
  <c r="N99" i="14" s="1"/>
  <c r="N111" i="14"/>
  <c r="I111" i="14"/>
  <c r="N108" i="14"/>
  <c r="I108" i="14"/>
  <c r="N112" i="14"/>
  <c r="I112" i="14"/>
  <c r="N94" i="14"/>
  <c r="I94" i="14"/>
  <c r="N98" i="14"/>
  <c r="I98" i="14"/>
  <c r="N69" i="14"/>
  <c r="I69" i="14"/>
  <c r="N73" i="14"/>
  <c r="I73" i="14"/>
  <c r="N82" i="14"/>
  <c r="I82" i="14"/>
  <c r="N86" i="14"/>
  <c r="I86" i="14"/>
  <c r="N72" i="14"/>
  <c r="I72" i="14"/>
  <c r="N76" i="14"/>
  <c r="I76" i="14"/>
  <c r="J58" i="14"/>
  <c r="J59" i="14" s="1"/>
  <c r="G58" i="14"/>
  <c r="K58" i="14"/>
  <c r="K59" i="14" s="1"/>
  <c r="J71" i="14"/>
  <c r="J75" i="14"/>
  <c r="J84" i="14"/>
  <c r="J88" i="14"/>
  <c r="J93" i="14"/>
  <c r="J97" i="14"/>
  <c r="J106" i="14"/>
  <c r="J110" i="14"/>
  <c r="J81" i="14"/>
  <c r="J107" i="14"/>
  <c r="D58" i="14"/>
  <c r="H58" i="14"/>
  <c r="H59" i="14" s="1"/>
  <c r="J70" i="14"/>
  <c r="J74" i="14"/>
  <c r="J83" i="14"/>
  <c r="J87" i="14"/>
  <c r="J96" i="14"/>
  <c r="J100" i="14"/>
  <c r="J105" i="14"/>
  <c r="J109" i="14"/>
  <c r="L44" i="14"/>
  <c r="L58" i="14" s="1"/>
  <c r="F59" i="14" s="1"/>
  <c r="J85" i="14"/>
  <c r="E58" i="14"/>
  <c r="I58" i="14"/>
  <c r="I59" i="14" s="1"/>
  <c r="I95" i="13"/>
  <c r="N95" i="13" s="1"/>
  <c r="I107" i="13"/>
  <c r="N107" i="13" s="1"/>
  <c r="I111" i="13"/>
  <c r="N111" i="13" s="1"/>
  <c r="I108" i="13"/>
  <c r="N108" i="13" s="1"/>
  <c r="I112" i="13"/>
  <c r="N112" i="13" s="1"/>
  <c r="I94" i="13"/>
  <c r="N94" i="13" s="1"/>
  <c r="I98" i="13"/>
  <c r="N98" i="13" s="1"/>
  <c r="I69" i="13"/>
  <c r="I73" i="13"/>
  <c r="N73" i="13" s="1"/>
  <c r="I99" i="13"/>
  <c r="N99" i="13" s="1"/>
  <c r="I82" i="13"/>
  <c r="N82" i="13" s="1"/>
  <c r="I86" i="13"/>
  <c r="N86" i="13" s="1"/>
  <c r="I72" i="13"/>
  <c r="N72" i="13" s="1"/>
  <c r="I76" i="13"/>
  <c r="N76" i="13" s="1"/>
  <c r="J81" i="13"/>
  <c r="G58" i="13"/>
  <c r="K58" i="13"/>
  <c r="J71" i="13"/>
  <c r="J75" i="13"/>
  <c r="J84" i="13"/>
  <c r="J88" i="13"/>
  <c r="J93" i="13"/>
  <c r="J97" i="13"/>
  <c r="J106" i="13"/>
  <c r="J110" i="13"/>
  <c r="L44" i="13"/>
  <c r="L58" i="13" s="1"/>
  <c r="J58" i="13"/>
  <c r="J85" i="13"/>
  <c r="D58" i="13"/>
  <c r="H58" i="13"/>
  <c r="J70" i="13"/>
  <c r="J113" i="13" s="1"/>
  <c r="H115" i="13" s="1"/>
  <c r="J74" i="13"/>
  <c r="J83" i="13"/>
  <c r="J87" i="13"/>
  <c r="J96" i="13"/>
  <c r="J100" i="13"/>
  <c r="J105" i="13"/>
  <c r="J109" i="13"/>
  <c r="F58" i="13"/>
  <c r="E58" i="13"/>
  <c r="I58" i="13"/>
  <c r="D25" i="3"/>
  <c r="L29" i="3"/>
  <c r="L75" i="3"/>
  <c r="C130" i="3"/>
  <c r="B130" i="3"/>
  <c r="C129" i="3"/>
  <c r="B129" i="3"/>
  <c r="C128" i="3"/>
  <c r="B128" i="3"/>
  <c r="C127" i="3"/>
  <c r="B127" i="3"/>
  <c r="C126" i="3"/>
  <c r="B126" i="3"/>
  <c r="C125" i="3"/>
  <c r="B125" i="3"/>
  <c r="C124" i="3"/>
  <c r="B124" i="3"/>
  <c r="C123" i="3"/>
  <c r="B123" i="3"/>
  <c r="C122" i="3"/>
  <c r="B122" i="3"/>
  <c r="P120" i="3"/>
  <c r="L120" i="3"/>
  <c r="H120" i="3"/>
  <c r="D120" i="3"/>
  <c r="L112" i="3"/>
  <c r="K112" i="3"/>
  <c r="L111" i="3"/>
  <c r="K111" i="3"/>
  <c r="L110" i="3"/>
  <c r="K110" i="3"/>
  <c r="I44" i="3"/>
  <c r="I45" i="3"/>
  <c r="I46" i="3"/>
  <c r="I47" i="3"/>
  <c r="I48" i="3"/>
  <c r="I49" i="3"/>
  <c r="I50" i="3"/>
  <c r="I51" i="3"/>
  <c r="I52" i="3"/>
  <c r="J110" i="3"/>
  <c r="I110" i="3"/>
  <c r="N110" i="3"/>
  <c r="L109" i="3"/>
  <c r="K109" i="3"/>
  <c r="L108" i="3"/>
  <c r="K108" i="3"/>
  <c r="L107" i="3"/>
  <c r="K107" i="3"/>
  <c r="F44" i="3"/>
  <c r="F45" i="3"/>
  <c r="F46" i="3"/>
  <c r="F47" i="3"/>
  <c r="F48" i="3"/>
  <c r="J107" i="3" s="1"/>
  <c r="F49" i="3"/>
  <c r="F50" i="3"/>
  <c r="F51" i="3"/>
  <c r="F52" i="3"/>
  <c r="L106" i="3"/>
  <c r="K106" i="3"/>
  <c r="L105" i="3"/>
  <c r="K105" i="3"/>
  <c r="D44" i="3"/>
  <c r="D45" i="3"/>
  <c r="D46" i="3"/>
  <c r="D47" i="3"/>
  <c r="D48" i="3"/>
  <c r="D49" i="3"/>
  <c r="D50" i="3"/>
  <c r="D51" i="3"/>
  <c r="D52" i="3"/>
  <c r="J105" i="3"/>
  <c r="N105" i="3" s="1"/>
  <c r="I105" i="3"/>
  <c r="F104" i="3"/>
  <c r="D101" i="3"/>
  <c r="L100" i="3"/>
  <c r="K100" i="3"/>
  <c r="K44" i="3"/>
  <c r="K45" i="3"/>
  <c r="K46" i="3"/>
  <c r="K47" i="3"/>
  <c r="K48" i="3"/>
  <c r="K49" i="3"/>
  <c r="K50" i="3"/>
  <c r="K51" i="3"/>
  <c r="K52" i="3"/>
  <c r="J100" i="3"/>
  <c r="I100" i="3"/>
  <c r="N100" i="3"/>
  <c r="L99" i="3"/>
  <c r="K99" i="3"/>
  <c r="L98" i="3"/>
  <c r="J98" i="3"/>
  <c r="K98" i="3"/>
  <c r="I98" i="3"/>
  <c r="N98" i="3"/>
  <c r="L97" i="3"/>
  <c r="K97" i="3"/>
  <c r="L96" i="3"/>
  <c r="K96" i="3"/>
  <c r="L95" i="3"/>
  <c r="K95" i="3"/>
  <c r="L94" i="3"/>
  <c r="K94" i="3"/>
  <c r="L93" i="3"/>
  <c r="K93" i="3"/>
  <c r="F92" i="3"/>
  <c r="D89" i="3"/>
  <c r="L88" i="3"/>
  <c r="K88" i="3"/>
  <c r="L87" i="3"/>
  <c r="J44" i="3"/>
  <c r="J45" i="3"/>
  <c r="J46" i="3"/>
  <c r="J47" i="3"/>
  <c r="J48" i="3"/>
  <c r="J49" i="3"/>
  <c r="J50" i="3"/>
  <c r="J51" i="3"/>
  <c r="J52" i="3"/>
  <c r="J87" i="3"/>
  <c r="K87" i="3"/>
  <c r="I87" i="3"/>
  <c r="N87" i="3"/>
  <c r="L86" i="3"/>
  <c r="J86" i="3"/>
  <c r="K86" i="3"/>
  <c r="I86" i="3"/>
  <c r="N86" i="3"/>
  <c r="L85" i="3"/>
  <c r="K85" i="3"/>
  <c r="L84" i="3"/>
  <c r="K84" i="3"/>
  <c r="L83" i="3"/>
  <c r="K83" i="3"/>
  <c r="L82" i="3"/>
  <c r="K82" i="3"/>
  <c r="L81" i="3"/>
  <c r="K81" i="3"/>
  <c r="F80" i="3"/>
  <c r="E79" i="3"/>
  <c r="E91" i="3"/>
  <c r="E103" i="3"/>
  <c r="E78" i="3"/>
  <c r="E90" i="3"/>
  <c r="E102" i="3"/>
  <c r="E77" i="3"/>
  <c r="E89" i="3"/>
  <c r="E101" i="3"/>
  <c r="D77" i="3"/>
  <c r="L76" i="3"/>
  <c r="K76" i="3"/>
  <c r="E76" i="3"/>
  <c r="E88" i="3"/>
  <c r="E100" i="3"/>
  <c r="E112" i="3"/>
  <c r="K75" i="3"/>
  <c r="E75" i="3"/>
  <c r="E87" i="3"/>
  <c r="E99" i="3"/>
  <c r="E111" i="3"/>
  <c r="L74" i="3"/>
  <c r="K74" i="3"/>
  <c r="J74" i="3"/>
  <c r="I74" i="3"/>
  <c r="N74" i="3"/>
  <c r="E74" i="3"/>
  <c r="E86" i="3"/>
  <c r="E98" i="3"/>
  <c r="E110" i="3"/>
  <c r="L73" i="3"/>
  <c r="K73" i="3"/>
  <c r="E73" i="3"/>
  <c r="E85" i="3"/>
  <c r="E97" i="3"/>
  <c r="E109" i="3"/>
  <c r="L72" i="3"/>
  <c r="K72" i="3"/>
  <c r="E72" i="3"/>
  <c r="E84" i="3"/>
  <c r="E96" i="3"/>
  <c r="E108" i="3"/>
  <c r="L71" i="3"/>
  <c r="K71" i="3"/>
  <c r="E71" i="3"/>
  <c r="E83" i="3" s="1"/>
  <c r="E95" i="3" s="1"/>
  <c r="E107" i="3" s="1"/>
  <c r="L70" i="3"/>
  <c r="K70" i="3"/>
  <c r="E44" i="3"/>
  <c r="E45" i="3"/>
  <c r="E46" i="3"/>
  <c r="E47" i="3"/>
  <c r="E48" i="3"/>
  <c r="E58" i="3" s="1"/>
  <c r="E49" i="3"/>
  <c r="E50" i="3"/>
  <c r="E51" i="3"/>
  <c r="E52" i="3"/>
  <c r="E70" i="3"/>
  <c r="E82" i="3"/>
  <c r="E94" i="3" s="1"/>
  <c r="E106" i="3" s="1"/>
  <c r="L69" i="3"/>
  <c r="L113" i="3"/>
  <c r="K69" i="3"/>
  <c r="E69" i="3"/>
  <c r="E81" i="3" s="1"/>
  <c r="E93" i="3" s="1"/>
  <c r="E105" i="3" s="1"/>
  <c r="F68" i="3"/>
  <c r="D65" i="3"/>
  <c r="L57" i="3"/>
  <c r="L56" i="3"/>
  <c r="L55" i="3"/>
  <c r="L54" i="3"/>
  <c r="L53" i="3"/>
  <c r="H52" i="3"/>
  <c r="G52" i="3"/>
  <c r="C52" i="3"/>
  <c r="B52" i="3"/>
  <c r="H51" i="3"/>
  <c r="G51" i="3"/>
  <c r="C51" i="3"/>
  <c r="B51" i="3"/>
  <c r="H50" i="3"/>
  <c r="G50" i="3"/>
  <c r="C50" i="3"/>
  <c r="B50" i="3"/>
  <c r="H49" i="3"/>
  <c r="G49" i="3"/>
  <c r="C49" i="3"/>
  <c r="B49" i="3"/>
  <c r="H48" i="3"/>
  <c r="G48" i="3"/>
  <c r="C48" i="3"/>
  <c r="B48" i="3"/>
  <c r="H47" i="3"/>
  <c r="G47" i="3"/>
  <c r="C47" i="3"/>
  <c r="B47" i="3"/>
  <c r="H46" i="3"/>
  <c r="G46" i="3"/>
  <c r="C46" i="3"/>
  <c r="B46" i="3"/>
  <c r="H45" i="3"/>
  <c r="G45" i="3"/>
  <c r="C45" i="3"/>
  <c r="B45" i="3"/>
  <c r="H44" i="3"/>
  <c r="J109" i="3"/>
  <c r="I109" i="3"/>
  <c r="N109" i="3"/>
  <c r="G44" i="3"/>
  <c r="J108" i="3"/>
  <c r="I108" i="3"/>
  <c r="C44" i="3"/>
  <c r="B44" i="3"/>
  <c r="K40" i="3"/>
  <c r="K25" i="3"/>
  <c r="J40" i="3"/>
  <c r="J25" i="3"/>
  <c r="I40" i="3"/>
  <c r="I25" i="3"/>
  <c r="H40" i="3"/>
  <c r="H25" i="3"/>
  <c r="G40" i="3"/>
  <c r="G25" i="3"/>
  <c r="F40" i="3"/>
  <c r="E40" i="3"/>
  <c r="D40" i="3"/>
  <c r="K38" i="3"/>
  <c r="J38" i="3"/>
  <c r="I38" i="3"/>
  <c r="H38" i="3"/>
  <c r="G38" i="3"/>
  <c r="F38" i="3"/>
  <c r="E38" i="3"/>
  <c r="D38" i="3"/>
  <c r="L37" i="3"/>
  <c r="L36" i="3"/>
  <c r="L35" i="3"/>
  <c r="L34" i="3"/>
  <c r="L33" i="3"/>
  <c r="L38" i="3" s="1"/>
  <c r="L32" i="3"/>
  <c r="L31" i="3"/>
  <c r="L30" i="3"/>
  <c r="L25" i="3"/>
  <c r="F25" i="3"/>
  <c r="E25" i="3"/>
  <c r="K17" i="3"/>
  <c r="J93" i="3"/>
  <c r="I93" i="3" s="1"/>
  <c r="N93" i="3" s="1"/>
  <c r="J81" i="3"/>
  <c r="I81" i="3"/>
  <c r="J83" i="3"/>
  <c r="J71" i="3"/>
  <c r="J85" i="3"/>
  <c r="I85" i="3"/>
  <c r="N85" i="3"/>
  <c r="D58" i="3"/>
  <c r="J95" i="3"/>
  <c r="G58" i="3"/>
  <c r="J72" i="3"/>
  <c r="I72" i="3"/>
  <c r="J96" i="3"/>
  <c r="I96" i="3"/>
  <c r="N96" i="3"/>
  <c r="J84" i="3"/>
  <c r="L44" i="3"/>
  <c r="J111" i="3"/>
  <c r="I111" i="3"/>
  <c r="L46" i="3"/>
  <c r="L49" i="3"/>
  <c r="J76" i="3"/>
  <c r="I76" i="3"/>
  <c r="L45" i="3"/>
  <c r="L47" i="3"/>
  <c r="L50" i="3"/>
  <c r="L51" i="3"/>
  <c r="L52" i="3"/>
  <c r="I95" i="3"/>
  <c r="I83" i="3"/>
  <c r="N83" i="3" s="1"/>
  <c r="I58" i="3"/>
  <c r="F58" i="3"/>
  <c r="J69" i="3"/>
  <c r="I69" i="3" s="1"/>
  <c r="J97" i="3"/>
  <c r="J73" i="3"/>
  <c r="I73" i="3"/>
  <c r="N73" i="3"/>
  <c r="H58" i="3"/>
  <c r="J99" i="3"/>
  <c r="I99" i="3"/>
  <c r="J75" i="3"/>
  <c r="J58" i="3"/>
  <c r="J88" i="3"/>
  <c r="I88" i="3"/>
  <c r="N88" i="3"/>
  <c r="K58" i="3"/>
  <c r="J112" i="3"/>
  <c r="I112" i="3"/>
  <c r="I97" i="3"/>
  <c r="N112" i="3"/>
  <c r="N97" i="3"/>
  <c r="N95" i="3"/>
  <c r="N111" i="3"/>
  <c r="N108" i="3"/>
  <c r="N99" i="3"/>
  <c r="N81" i="3"/>
  <c r="I84" i="3"/>
  <c r="N84" i="3"/>
  <c r="K113" i="3"/>
  <c r="N76" i="3"/>
  <c r="I75" i="3"/>
  <c r="N75" i="3"/>
  <c r="N72" i="3"/>
  <c r="I83" i="16" l="1"/>
  <c r="N83" i="16"/>
  <c r="I72" i="16"/>
  <c r="N72" i="16" s="1"/>
  <c r="I74" i="16"/>
  <c r="N74" i="16"/>
  <c r="I70" i="16"/>
  <c r="H66" i="16" s="1"/>
  <c r="N70" i="16"/>
  <c r="I88" i="16"/>
  <c r="N88" i="16" s="1"/>
  <c r="I109" i="16"/>
  <c r="N109" i="16" s="1"/>
  <c r="I105" i="16"/>
  <c r="N105" i="16" s="1"/>
  <c r="I75" i="16"/>
  <c r="N75" i="16" s="1"/>
  <c r="N108" i="16"/>
  <c r="I108" i="16"/>
  <c r="N100" i="16"/>
  <c r="I100" i="16"/>
  <c r="I85" i="16"/>
  <c r="N85" i="16" s="1"/>
  <c r="K59" i="16"/>
  <c r="I110" i="16"/>
  <c r="N110" i="16"/>
  <c r="I106" i="16"/>
  <c r="H103" i="16" s="1"/>
  <c r="I84" i="16"/>
  <c r="N84" i="16"/>
  <c r="I97" i="16"/>
  <c r="N97" i="16"/>
  <c r="N93" i="16"/>
  <c r="I93" i="16"/>
  <c r="H90" i="16" s="1"/>
  <c r="I96" i="16"/>
  <c r="H91" i="16" s="1"/>
  <c r="N81" i="16"/>
  <c r="I81" i="16"/>
  <c r="H79" i="16"/>
  <c r="L58" i="16"/>
  <c r="N73" i="16"/>
  <c r="I73" i="16"/>
  <c r="J113" i="16"/>
  <c r="H115" i="16" s="1"/>
  <c r="N69" i="16"/>
  <c r="I69" i="16"/>
  <c r="N87" i="16"/>
  <c r="I87" i="16"/>
  <c r="I76" i="16"/>
  <c r="N76" i="16" s="1"/>
  <c r="N86" i="16"/>
  <c r="I86" i="16"/>
  <c r="I82" i="16"/>
  <c r="H78" i="16" s="1"/>
  <c r="H59" i="16"/>
  <c r="I111" i="16"/>
  <c r="N111" i="16" s="1"/>
  <c r="N112" i="16"/>
  <c r="I112" i="16"/>
  <c r="N97" i="15"/>
  <c r="I97" i="15"/>
  <c r="I75" i="15"/>
  <c r="N75" i="15" s="1"/>
  <c r="H65" i="15"/>
  <c r="I105" i="15"/>
  <c r="H103" i="15" s="1"/>
  <c r="N83" i="15"/>
  <c r="I83" i="15"/>
  <c r="L59" i="15"/>
  <c r="N93" i="15"/>
  <c r="I93" i="15"/>
  <c r="H90" i="15" s="1"/>
  <c r="I71" i="15"/>
  <c r="N71" i="15" s="1"/>
  <c r="F59" i="15"/>
  <c r="N109" i="15"/>
  <c r="I109" i="15"/>
  <c r="N98" i="15"/>
  <c r="I98" i="15"/>
  <c r="I100" i="15"/>
  <c r="N100" i="15" s="1"/>
  <c r="I74" i="15"/>
  <c r="N74" i="15" s="1"/>
  <c r="I94" i="15"/>
  <c r="N94" i="15" s="1"/>
  <c r="I110" i="15"/>
  <c r="N110" i="15" s="1"/>
  <c r="I88" i="15"/>
  <c r="N88" i="15" s="1"/>
  <c r="K59" i="15"/>
  <c r="I59" i="15"/>
  <c r="N87" i="15"/>
  <c r="I87" i="15"/>
  <c r="N81" i="15"/>
  <c r="I81" i="15"/>
  <c r="I96" i="15"/>
  <c r="N96" i="15" s="1"/>
  <c r="I70" i="15"/>
  <c r="H66" i="15" s="1"/>
  <c r="I85" i="15"/>
  <c r="H77" i="15" s="1"/>
  <c r="I106" i="15"/>
  <c r="N106" i="15"/>
  <c r="I84" i="15"/>
  <c r="N84" i="15"/>
  <c r="G59" i="15"/>
  <c r="N69" i="15"/>
  <c r="N85" i="14"/>
  <c r="I85" i="14"/>
  <c r="N107" i="14"/>
  <c r="I107" i="14"/>
  <c r="N96" i="14"/>
  <c r="I96" i="14"/>
  <c r="N70" i="14"/>
  <c r="I70" i="14"/>
  <c r="H66" i="14" s="1"/>
  <c r="N81" i="14"/>
  <c r="I81" i="14"/>
  <c r="H77" i="14"/>
  <c r="N93" i="14"/>
  <c r="H89" i="14"/>
  <c r="I93" i="14"/>
  <c r="H90" i="14" s="1"/>
  <c r="O98" i="14" s="1"/>
  <c r="I71" i="14"/>
  <c r="N71" i="14" s="1"/>
  <c r="I100" i="14"/>
  <c r="N100" i="14" s="1"/>
  <c r="O100" i="14" s="1"/>
  <c r="I109" i="14"/>
  <c r="N109" i="14" s="1"/>
  <c r="I87" i="14"/>
  <c r="N87" i="14" s="1"/>
  <c r="I110" i="14"/>
  <c r="N110" i="14"/>
  <c r="I88" i="14"/>
  <c r="N88" i="14" s="1"/>
  <c r="I74" i="14"/>
  <c r="H67" i="14" s="1"/>
  <c r="I97" i="14"/>
  <c r="H91" i="14" s="1"/>
  <c r="N97" i="14"/>
  <c r="I75" i="14"/>
  <c r="N75" i="14" s="1"/>
  <c r="J113" i="14"/>
  <c r="H115" i="14" s="1"/>
  <c r="E59" i="14"/>
  <c r="H101" i="14"/>
  <c r="N105" i="14"/>
  <c r="I105" i="14"/>
  <c r="H102" i="14" s="1"/>
  <c r="N83" i="14"/>
  <c r="I83" i="14"/>
  <c r="H79" i="14" s="1"/>
  <c r="D59" i="14"/>
  <c r="L59" i="14" s="1"/>
  <c r="I106" i="14"/>
  <c r="N106" i="14"/>
  <c r="I84" i="14"/>
  <c r="N84" i="14" s="1"/>
  <c r="G59" i="14"/>
  <c r="H65" i="14"/>
  <c r="I109" i="13"/>
  <c r="N109" i="13" s="1"/>
  <c r="I87" i="13"/>
  <c r="N87" i="13" s="1"/>
  <c r="N93" i="13"/>
  <c r="I93" i="13"/>
  <c r="H91" i="13" s="1"/>
  <c r="I59" i="13"/>
  <c r="N105" i="13"/>
  <c r="I105" i="13"/>
  <c r="I83" i="13"/>
  <c r="H79" i="13" s="1"/>
  <c r="D59" i="13"/>
  <c r="I110" i="13"/>
  <c r="N110" i="13" s="1"/>
  <c r="N88" i="13"/>
  <c r="I88" i="13"/>
  <c r="K59" i="13"/>
  <c r="E59" i="13"/>
  <c r="I100" i="13"/>
  <c r="N100" i="13" s="1"/>
  <c r="I74" i="13"/>
  <c r="N74" i="13" s="1"/>
  <c r="I85" i="13"/>
  <c r="N85" i="13" s="1"/>
  <c r="I106" i="13"/>
  <c r="H103" i="13" s="1"/>
  <c r="I84" i="13"/>
  <c r="N84" i="13" s="1"/>
  <c r="G59" i="13"/>
  <c r="H59" i="13"/>
  <c r="N71" i="13"/>
  <c r="I71" i="13"/>
  <c r="F59" i="13"/>
  <c r="I96" i="13"/>
  <c r="N96" i="13" s="1"/>
  <c r="I70" i="13"/>
  <c r="I113" i="13" s="1"/>
  <c r="J59" i="13"/>
  <c r="I97" i="13"/>
  <c r="N97" i="13" s="1"/>
  <c r="I75" i="13"/>
  <c r="N75" i="13" s="1"/>
  <c r="N81" i="13"/>
  <c r="I81" i="13"/>
  <c r="H78" i="13" s="1"/>
  <c r="H77" i="13"/>
  <c r="O86" i="13" s="1"/>
  <c r="N69" i="13"/>
  <c r="I107" i="3"/>
  <c r="N107" i="3" s="1"/>
  <c r="I71" i="3"/>
  <c r="N71" i="3" s="1"/>
  <c r="J106" i="3"/>
  <c r="J70" i="3"/>
  <c r="J82" i="3"/>
  <c r="J94" i="3"/>
  <c r="L48" i="3"/>
  <c r="L58" i="3" s="1"/>
  <c r="H59" i="3" s="1"/>
  <c r="I59" i="3"/>
  <c r="J59" i="3"/>
  <c r="D59" i="3"/>
  <c r="E59" i="3"/>
  <c r="F59" i="3"/>
  <c r="G59" i="3"/>
  <c r="N69" i="3"/>
  <c r="J113" i="3"/>
  <c r="H115" i="3" s="1"/>
  <c r="O76" i="16" l="1"/>
  <c r="O69" i="16"/>
  <c r="H101" i="16"/>
  <c r="H65" i="16"/>
  <c r="H67" i="16"/>
  <c r="F59" i="16"/>
  <c r="G59" i="16"/>
  <c r="J59" i="16"/>
  <c r="H77" i="16"/>
  <c r="O84" i="16" s="1"/>
  <c r="H89" i="16"/>
  <c r="N106" i="16"/>
  <c r="N82" i="16"/>
  <c r="E59" i="16"/>
  <c r="N96" i="16"/>
  <c r="O96" i="16" s="1"/>
  <c r="O74" i="16"/>
  <c r="O83" i="16"/>
  <c r="D59" i="16"/>
  <c r="I113" i="16"/>
  <c r="I59" i="16"/>
  <c r="H102" i="16"/>
  <c r="O94" i="15"/>
  <c r="O87" i="15"/>
  <c r="N85" i="15"/>
  <c r="H89" i="15"/>
  <c r="O97" i="15" s="1"/>
  <c r="N105" i="15"/>
  <c r="H78" i="15"/>
  <c r="O86" i="15" s="1"/>
  <c r="H79" i="15"/>
  <c r="O88" i="15" s="1"/>
  <c r="I113" i="15"/>
  <c r="H67" i="15"/>
  <c r="O71" i="15" s="1"/>
  <c r="H91" i="15"/>
  <c r="H101" i="15"/>
  <c r="O110" i="15" s="1"/>
  <c r="O93" i="15"/>
  <c r="N70" i="15"/>
  <c r="H102" i="15"/>
  <c r="O71" i="14"/>
  <c r="O75" i="14"/>
  <c r="O99" i="14"/>
  <c r="O96" i="14"/>
  <c r="O72" i="14"/>
  <c r="H103" i="14"/>
  <c r="O112" i="14" s="1"/>
  <c r="N74" i="14"/>
  <c r="O74" i="14" s="1"/>
  <c r="O76" i="14"/>
  <c r="H78" i="14"/>
  <c r="O86" i="14" s="1"/>
  <c r="O108" i="14"/>
  <c r="O95" i="14"/>
  <c r="I113" i="14"/>
  <c r="O105" i="14"/>
  <c r="P112" i="14" s="1"/>
  <c r="O97" i="14"/>
  <c r="O111" i="14"/>
  <c r="O69" i="14"/>
  <c r="O93" i="14"/>
  <c r="P100" i="14" s="1"/>
  <c r="O70" i="14"/>
  <c r="O94" i="14"/>
  <c r="O107" i="14"/>
  <c r="O106" i="14"/>
  <c r="O110" i="14"/>
  <c r="O73" i="14"/>
  <c r="O84" i="13"/>
  <c r="O100" i="13"/>
  <c r="O87" i="13"/>
  <c r="O96" i="13"/>
  <c r="O85" i="13"/>
  <c r="H65" i="13"/>
  <c r="N70" i="13"/>
  <c r="N113" i="13" s="1"/>
  <c r="N106" i="13"/>
  <c r="H66" i="13"/>
  <c r="N83" i="13"/>
  <c r="O83" i="13" s="1"/>
  <c r="H101" i="13"/>
  <c r="O105" i="13" s="1"/>
  <c r="P112" i="13" s="1"/>
  <c r="H90" i="13"/>
  <c r="O82" i="13"/>
  <c r="O88" i="13"/>
  <c r="O81" i="13"/>
  <c r="P88" i="13" s="1"/>
  <c r="H102" i="13"/>
  <c r="H89" i="13"/>
  <c r="H67" i="13"/>
  <c r="L59" i="13"/>
  <c r="I82" i="3"/>
  <c r="H77" i="3" s="1"/>
  <c r="H79" i="3"/>
  <c r="N82" i="3"/>
  <c r="I70" i="3"/>
  <c r="N70" i="3"/>
  <c r="K59" i="3"/>
  <c r="L59" i="3" s="1"/>
  <c r="I94" i="3"/>
  <c r="N94" i="3"/>
  <c r="H103" i="3"/>
  <c r="I106" i="3"/>
  <c r="H102" i="3" s="1"/>
  <c r="N106" i="3"/>
  <c r="N113" i="3"/>
  <c r="O98" i="16" l="1"/>
  <c r="O99" i="16"/>
  <c r="O95" i="16"/>
  <c r="O94" i="16"/>
  <c r="O107" i="16"/>
  <c r="O93" i="16"/>
  <c r="O109" i="16"/>
  <c r="O108" i="16"/>
  <c r="O81" i="16"/>
  <c r="O87" i="16"/>
  <c r="O105" i="16"/>
  <c r="P112" i="16" s="1"/>
  <c r="O88" i="16"/>
  <c r="O110" i="16"/>
  <c r="O82" i="16"/>
  <c r="H113" i="16"/>
  <c r="O71" i="16"/>
  <c r="O100" i="16"/>
  <c r="O73" i="16"/>
  <c r="P76" i="16" s="1"/>
  <c r="O86" i="16"/>
  <c r="O72" i="16"/>
  <c r="O85" i="16"/>
  <c r="L59" i="16"/>
  <c r="O106" i="16"/>
  <c r="O70" i="16"/>
  <c r="O97" i="16"/>
  <c r="N113" i="16"/>
  <c r="O112" i="16"/>
  <c r="O75" i="16"/>
  <c r="O111" i="16"/>
  <c r="O106" i="15"/>
  <c r="O76" i="15"/>
  <c r="O73" i="15"/>
  <c r="O70" i="15"/>
  <c r="O83" i="15"/>
  <c r="N113" i="15"/>
  <c r="O105" i="15"/>
  <c r="P112" i="15" s="1"/>
  <c r="O84" i="15"/>
  <c r="O74" i="15"/>
  <c r="O81" i="15"/>
  <c r="O69" i="15"/>
  <c r="P76" i="15" s="1"/>
  <c r="O95" i="15"/>
  <c r="P100" i="15" s="1"/>
  <c r="O99" i="15"/>
  <c r="H113" i="15"/>
  <c r="O75" i="15"/>
  <c r="O96" i="15"/>
  <c r="O82" i="15"/>
  <c r="O108" i="15"/>
  <c r="O111" i="15"/>
  <c r="O112" i="15"/>
  <c r="O107" i="15"/>
  <c r="O72" i="15"/>
  <c r="O109" i="15"/>
  <c r="O85" i="15"/>
  <c r="O98" i="15"/>
  <c r="O100" i="15"/>
  <c r="O85" i="14"/>
  <c r="O83" i="14"/>
  <c r="O88" i="14"/>
  <c r="O82" i="14"/>
  <c r="P76" i="14"/>
  <c r="H113" i="14"/>
  <c r="N113" i="14"/>
  <c r="O84" i="14"/>
  <c r="O81" i="14"/>
  <c r="O109" i="14"/>
  <c r="O87" i="14"/>
  <c r="H113" i="13"/>
  <c r="O76" i="13"/>
  <c r="O72" i="13"/>
  <c r="O73" i="13"/>
  <c r="O94" i="13"/>
  <c r="O95" i="13"/>
  <c r="O98" i="13"/>
  <c r="O99" i="13"/>
  <c r="O75" i="13"/>
  <c r="O111" i="13"/>
  <c r="O112" i="13"/>
  <c r="O108" i="13"/>
  <c r="O107" i="13"/>
  <c r="O69" i="13"/>
  <c r="O109" i="13"/>
  <c r="O74" i="13"/>
  <c r="O70" i="13"/>
  <c r="O71" i="13"/>
  <c r="O106" i="13"/>
  <c r="O93" i="13"/>
  <c r="P100" i="13" s="1"/>
  <c r="O110" i="13"/>
  <c r="O97" i="13"/>
  <c r="O107" i="3"/>
  <c r="O108" i="3"/>
  <c r="O111" i="3"/>
  <c r="O110" i="3"/>
  <c r="O109" i="3"/>
  <c r="O112" i="3"/>
  <c r="H65" i="3"/>
  <c r="H66" i="3"/>
  <c r="H67" i="3"/>
  <c r="I113" i="3"/>
  <c r="O106" i="3"/>
  <c r="H91" i="3"/>
  <c r="H89" i="3"/>
  <c r="H90" i="3"/>
  <c r="H78" i="3"/>
  <c r="O84" i="3" s="1"/>
  <c r="P112" i="3" l="1"/>
  <c r="H114" i="16"/>
  <c r="H116" i="16"/>
  <c r="P88" i="16"/>
  <c r="P100" i="16"/>
  <c r="H114" i="15"/>
  <c r="H116" i="15"/>
  <c r="P88" i="15"/>
  <c r="H114" i="14"/>
  <c r="H116" i="14"/>
  <c r="P88" i="14"/>
  <c r="P76" i="13"/>
  <c r="H114" i="13"/>
  <c r="H116" i="13"/>
  <c r="O86" i="3"/>
  <c r="O82" i="3"/>
  <c r="O85" i="3"/>
  <c r="O83" i="3"/>
  <c r="O69" i="3"/>
  <c r="O76" i="3"/>
  <c r="O75" i="3"/>
  <c r="O71" i="3"/>
  <c r="O70" i="3"/>
  <c r="O73" i="3"/>
  <c r="H113" i="3"/>
  <c r="O74" i="3"/>
  <c r="O72" i="3"/>
  <c r="O96" i="3"/>
  <c r="O93" i="3"/>
  <c r="O94" i="3"/>
  <c r="O95" i="3"/>
  <c r="O100" i="3"/>
  <c r="O98" i="3"/>
  <c r="O97" i="3"/>
  <c r="O99" i="3"/>
  <c r="O87" i="3"/>
  <c r="O81" i="3"/>
  <c r="O88" i="3"/>
  <c r="P100" i="3" l="1"/>
  <c r="H114" i="3"/>
  <c r="H116" i="3"/>
  <c r="P88" i="3"/>
  <c r="P76" i="3"/>
</calcChain>
</file>

<file path=xl/sharedStrings.xml><?xml version="1.0" encoding="utf-8"?>
<sst xmlns="http://schemas.openxmlformats.org/spreadsheetml/2006/main" count="711" uniqueCount="87">
  <si>
    <t>Petter Ola Hanssen</t>
  </si>
  <si>
    <t>Tlf:</t>
  </si>
  <si>
    <t>Mail</t>
  </si>
  <si>
    <t xml:space="preserve"> 1.1</t>
  </si>
  <si>
    <t xml:space="preserve"> 1.2</t>
  </si>
  <si>
    <t xml:space="preserve"> 1.3</t>
  </si>
  <si>
    <t xml:space="preserve"> 1.4</t>
  </si>
  <si>
    <t xml:space="preserve"> 1.5</t>
  </si>
  <si>
    <t xml:space="preserve"> 1.6</t>
  </si>
  <si>
    <t xml:space="preserve"> 1.7</t>
  </si>
  <si>
    <t xml:space="preserve"> 1.8</t>
  </si>
  <si>
    <t xml:space="preserve"> 1.9</t>
  </si>
  <si>
    <t>Sum</t>
  </si>
  <si>
    <t>NOK</t>
  </si>
  <si>
    <t>T</t>
  </si>
  <si>
    <t>E</t>
  </si>
  <si>
    <t>L</t>
  </si>
  <si>
    <t>R</t>
  </si>
  <si>
    <t>A</t>
  </si>
  <si>
    <t>[%]</t>
  </si>
  <si>
    <t>FHF</t>
  </si>
  <si>
    <t>IN</t>
  </si>
  <si>
    <t>NFR</t>
  </si>
  <si>
    <t>X</t>
  </si>
  <si>
    <t>Write only in blue cells</t>
  </si>
  <si>
    <t>Phase of work</t>
  </si>
  <si>
    <t>Example: Development of…</t>
  </si>
  <si>
    <t>Last revision</t>
  </si>
  <si>
    <t>Prepared by</t>
  </si>
  <si>
    <t>Activity plan with hour budget</t>
  </si>
  <si>
    <t>Company A</t>
  </si>
  <si>
    <t>Company B</t>
  </si>
  <si>
    <t>Company C</t>
  </si>
  <si>
    <t>Year and cost distribution [%]</t>
  </si>
  <si>
    <t>Phone</t>
  </si>
  <si>
    <t>Hourly rate [NOK]</t>
  </si>
  <si>
    <t>Participants</t>
  </si>
  <si>
    <t>Activity plan with cost budget</t>
  </si>
  <si>
    <t>Activities</t>
  </si>
  <si>
    <t>Hours</t>
  </si>
  <si>
    <t>Example: Consept development</t>
  </si>
  <si>
    <t>Example: Engineering</t>
  </si>
  <si>
    <t>Example: Price calculation</t>
  </si>
  <si>
    <t>Example: Cost/benefit analysis</t>
  </si>
  <si>
    <t>Travel costs</t>
  </si>
  <si>
    <t>Value of raw material to be destroyed after tests</t>
  </si>
  <si>
    <t>Other costs (separate specification)</t>
  </si>
  <si>
    <t>Material costs prototype (separate specification)</t>
  </si>
  <si>
    <t>Subcontracting prototype (separate specification)</t>
  </si>
  <si>
    <t>Percentage distribution of costs</t>
  </si>
  <si>
    <t>Total</t>
  </si>
  <si>
    <t>FINANCING</t>
  </si>
  <si>
    <t>Financing</t>
  </si>
  <si>
    <t>Costs</t>
  </si>
  <si>
    <t>Distribution</t>
  </si>
  <si>
    <t>Own efforts</t>
  </si>
  <si>
    <t>Grants</t>
  </si>
  <si>
    <t>Own effort</t>
  </si>
  <si>
    <t>Wages</t>
  </si>
  <si>
    <t>Travel</t>
  </si>
  <si>
    <t>Other</t>
  </si>
  <si>
    <t>grants</t>
  </si>
  <si>
    <t>in Cell F68 the sum should always be 100</t>
  </si>
  <si>
    <t>Control</t>
  </si>
  <si>
    <t>Sum grants and own effort</t>
  </si>
  <si>
    <t>Sum costs</t>
  </si>
  <si>
    <t>Public support</t>
  </si>
  <si>
    <t>(grants + own effort)</t>
  </si>
  <si>
    <t>(wages + travel costs + other costs))</t>
  </si>
  <si>
    <t>Work Shecule</t>
  </si>
  <si>
    <t>1 quarter</t>
  </si>
  <si>
    <t>2 quarter</t>
  </si>
  <si>
    <t>3 quarter</t>
  </si>
  <si>
    <t>4 quarter</t>
  </si>
  <si>
    <t>[NOK]</t>
  </si>
  <si>
    <t>Contact person</t>
  </si>
  <si>
    <t>of grants [%]</t>
  </si>
  <si>
    <t>One separate form to be filled in for each phase of work, but use the same work book</t>
  </si>
  <si>
    <t>ACTIVITIES, BUDGET, FINANCING AND WORK SCHEDULE</t>
  </si>
  <si>
    <t>Title</t>
  </si>
  <si>
    <t>Revision: 21 june 2018 by Roar Pedersen</t>
  </si>
  <si>
    <t>Example Phase 1:</t>
  </si>
  <si>
    <t>Project management and reporting</t>
  </si>
  <si>
    <t>Example Phase 2:</t>
  </si>
  <si>
    <t>Example Phase 3</t>
  </si>
  <si>
    <t>Example Phase 4:</t>
  </si>
  <si>
    <t>Example Phase 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</si>
</sst>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\ %"/>
    <numFmt numFmtId="165" formatCode="dd/mm/yy;@"/>
    <numFmt numFmtId="166" formatCode="0.0"/>
  </numFmts>
  <fonts count="14" x14ac:knownFonts="1">
    <font>
      <sz val="11"/>
      <color indexed="8"/>
      <name val="Calibri"/>
      <family val="2"/>
      <charset val="1"/>
    </font>
    <font>
      <b/>
      <sz val="12"/>
      <name val="Calibri"/>
      <family val="2"/>
      <charset val="1"/>
    </font>
    <font>
      <sz val="10"/>
      <name val="Calibri"/>
      <family val="2"/>
      <charset val="1"/>
    </font>
    <font>
      <b/>
      <sz val="14"/>
      <name val="Calibri"/>
      <family val="2"/>
      <charset val="1"/>
    </font>
    <font>
      <sz val="12"/>
      <name val="Calibri"/>
      <family val="2"/>
      <charset val="1"/>
    </font>
    <font>
      <b/>
      <sz val="10"/>
      <color indexed="8"/>
      <name val="Calibri"/>
      <family val="2"/>
      <charset val="1"/>
    </font>
    <font>
      <sz val="10"/>
      <color indexed="8"/>
      <name val="Calibri"/>
      <family val="2"/>
      <charset val="1"/>
    </font>
    <font>
      <b/>
      <sz val="11"/>
      <color indexed="8"/>
      <name val="Calibri"/>
      <family val="2"/>
    </font>
    <font>
      <b/>
      <sz val="18"/>
      <name val="Calibri"/>
      <family val="2"/>
      <charset val="1"/>
    </font>
    <font>
      <sz val="18"/>
      <color indexed="8"/>
      <name val="Calibri"/>
      <family val="2"/>
      <charset val="1"/>
    </font>
    <font>
      <b/>
      <sz val="18"/>
      <color indexed="8"/>
      <name val="Calibri"/>
      <family val="2"/>
    </font>
    <font>
      <sz val="11"/>
      <name val="Calibri"/>
      <family val="2"/>
      <charset val="1"/>
    </font>
    <font>
      <b/>
      <sz val="12"/>
      <color indexed="8"/>
      <name val="Calibri"/>
      <family val="2"/>
      <charset val="1"/>
    </font>
    <font>
      <b/>
      <sz val="12"/>
      <color rgb="FFFF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66FFFF"/>
        <bgColor indexed="64"/>
      </patternFill>
    </fill>
    <fill>
      <patternFill patternType="solid">
        <fgColor rgb="FF66FFFF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7"/>
      </patternFill>
    </fill>
  </fills>
  <borders count="5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8"/>
      </left>
      <right style="medium">
        <color indexed="8"/>
      </right>
      <top style="medium">
        <color indexed="8"/>
      </top>
      <bottom/>
      <diagonal/>
    </border>
    <border>
      <left style="dashed">
        <color indexed="8"/>
      </left>
      <right style="dashed">
        <color indexed="8"/>
      </right>
      <top style="medium">
        <color indexed="8"/>
      </top>
      <bottom/>
      <diagonal/>
    </border>
    <border>
      <left style="dashed">
        <color indexed="8"/>
      </left>
      <right style="medium">
        <color indexed="8"/>
      </right>
      <top/>
      <bottom/>
      <diagonal/>
    </border>
    <border>
      <left style="dashed">
        <color indexed="8"/>
      </left>
      <right style="dashed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ashed">
        <color indexed="8"/>
      </left>
      <right style="medium">
        <color indexed="8"/>
      </right>
      <top/>
      <bottom style="medium">
        <color indexed="8"/>
      </bottom>
      <diagonal/>
    </border>
    <border>
      <left style="dashed">
        <color indexed="8"/>
      </left>
      <right style="dashed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8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0" fillId="3" borderId="0" xfId="0" applyFill="1" applyBorder="1" applyProtection="1">
      <protection locked="0"/>
    </xf>
    <xf numFmtId="0" fontId="10" fillId="3" borderId="0" xfId="0" applyFont="1" applyFill="1" applyProtection="1">
      <protection locked="0"/>
    </xf>
    <xf numFmtId="3" fontId="11" fillId="3" borderId="1" xfId="0" applyNumberFormat="1" applyFont="1" applyFill="1" applyBorder="1" applyProtection="1">
      <protection locked="0"/>
    </xf>
    <xf numFmtId="0" fontId="11" fillId="3" borderId="2" xfId="0" applyFont="1" applyFill="1" applyBorder="1" applyProtection="1">
      <protection locked="0"/>
    </xf>
    <xf numFmtId="0" fontId="11" fillId="3" borderId="3" xfId="0" applyFont="1" applyFill="1" applyBorder="1" applyProtection="1">
      <protection locked="0"/>
    </xf>
    <xf numFmtId="0" fontId="11" fillId="3" borderId="1" xfId="0" applyFont="1" applyFill="1" applyBorder="1" applyProtection="1">
      <protection locked="0"/>
    </xf>
    <xf numFmtId="3" fontId="11" fillId="3" borderId="1" xfId="0" applyNumberFormat="1" applyFont="1" applyFill="1" applyBorder="1" applyAlignment="1" applyProtection="1">
      <alignment horizontal="center"/>
      <protection locked="0"/>
    </xf>
    <xf numFmtId="0" fontId="0" fillId="4" borderId="0" xfId="0" applyFont="1" applyFill="1" applyBorder="1" applyProtection="1">
      <protection locked="0"/>
    </xf>
    <xf numFmtId="165" fontId="11" fillId="3" borderId="4" xfId="0" applyNumberFormat="1" applyFont="1" applyFill="1" applyBorder="1" applyAlignment="1" applyProtection="1">
      <alignment horizontal="center"/>
      <protection locked="0"/>
    </xf>
    <xf numFmtId="165" fontId="0" fillId="3" borderId="5" xfId="0" applyNumberFormat="1" applyFill="1" applyBorder="1" applyProtection="1">
      <protection locked="0"/>
    </xf>
    <xf numFmtId="3" fontId="0" fillId="4" borderId="6" xfId="0" applyNumberFormat="1" applyFont="1" applyFill="1" applyBorder="1" applyProtection="1">
      <protection locked="0"/>
    </xf>
    <xf numFmtId="3" fontId="0" fillId="4" borderId="7" xfId="0" applyNumberFormat="1" applyFont="1" applyFill="1" applyBorder="1" applyProtection="1">
      <protection locked="0"/>
    </xf>
    <xf numFmtId="3" fontId="0" fillId="4" borderId="8" xfId="0" applyNumberFormat="1" applyFont="1" applyFill="1" applyBorder="1" applyProtection="1">
      <protection locked="0"/>
    </xf>
    <xf numFmtId="3" fontId="0" fillId="4" borderId="9" xfId="0" applyNumberFormat="1" applyFont="1" applyFill="1" applyBorder="1" applyProtection="1">
      <protection locked="0"/>
    </xf>
    <xf numFmtId="0" fontId="0" fillId="4" borderId="10" xfId="0" applyFont="1" applyFill="1" applyBorder="1" applyProtection="1">
      <protection locked="0"/>
    </xf>
    <xf numFmtId="0" fontId="0" fillId="4" borderId="11" xfId="0" applyFont="1" applyFill="1" applyBorder="1" applyProtection="1">
      <protection locked="0"/>
    </xf>
    <xf numFmtId="0" fontId="11" fillId="4" borderId="12" xfId="0" applyFont="1" applyFill="1" applyBorder="1" applyProtection="1">
      <protection locked="0"/>
    </xf>
    <xf numFmtId="0" fontId="11" fillId="4" borderId="13" xfId="0" applyFont="1" applyFill="1" applyBorder="1" applyAlignment="1" applyProtection="1">
      <alignment horizontal="center"/>
      <protection locked="0"/>
    </xf>
    <xf numFmtId="0" fontId="11" fillId="4" borderId="10" xfId="0" applyFont="1" applyFill="1" applyBorder="1" applyAlignment="1" applyProtection="1">
      <alignment horizontal="center"/>
      <protection locked="0"/>
    </xf>
    <xf numFmtId="0" fontId="11" fillId="4" borderId="7" xfId="0" applyFont="1" applyFill="1" applyBorder="1" applyAlignment="1" applyProtection="1">
      <alignment horizontal="center"/>
      <protection locked="0"/>
    </xf>
    <xf numFmtId="0" fontId="11" fillId="4" borderId="0" xfId="0" applyFont="1" applyFill="1" applyBorder="1" applyProtection="1">
      <protection locked="0"/>
    </xf>
    <xf numFmtId="0" fontId="11" fillId="4" borderId="14" xfId="0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center"/>
      <protection locked="0"/>
    </xf>
    <xf numFmtId="0" fontId="11" fillId="4" borderId="9" xfId="0" applyFont="1" applyFill="1" applyBorder="1" applyAlignment="1" applyProtection="1">
      <alignment horizontal="center"/>
      <protection locked="0"/>
    </xf>
    <xf numFmtId="0" fontId="11" fillId="5" borderId="15" xfId="0" applyFont="1" applyFill="1" applyBorder="1" applyAlignment="1" applyProtection="1">
      <alignment horizontal="center"/>
      <protection locked="0"/>
    </xf>
    <xf numFmtId="0" fontId="11" fillId="5" borderId="16" xfId="0" applyFont="1" applyFill="1" applyBorder="1" applyAlignment="1" applyProtection="1">
      <alignment horizontal="center"/>
      <protection locked="0"/>
    </xf>
    <xf numFmtId="0" fontId="11" fillId="5" borderId="17" xfId="0" applyFont="1" applyFill="1" applyBorder="1" applyAlignment="1" applyProtection="1">
      <alignment horizontal="center"/>
      <protection locked="0"/>
    </xf>
    <xf numFmtId="0" fontId="11" fillId="0" borderId="18" xfId="0" applyFont="1" applyFill="1" applyBorder="1" applyAlignment="1" applyProtection="1">
      <alignment horizontal="center"/>
      <protection locked="0"/>
    </xf>
    <xf numFmtId="0" fontId="11" fillId="0" borderId="19" xfId="0" applyFont="1" applyFill="1" applyBorder="1" applyAlignment="1" applyProtection="1">
      <alignment horizontal="center"/>
      <protection locked="0"/>
    </xf>
    <xf numFmtId="0" fontId="12" fillId="4" borderId="6" xfId="0" applyFont="1" applyFill="1" applyBorder="1" applyProtection="1">
      <protection locked="0"/>
    </xf>
    <xf numFmtId="0" fontId="12" fillId="4" borderId="7" xfId="0" applyFont="1" applyFill="1" applyBorder="1" applyProtection="1">
      <protection locked="0"/>
    </xf>
    <xf numFmtId="0" fontId="12" fillId="4" borderId="20" xfId="0" applyFont="1" applyFill="1" applyBorder="1" applyProtection="1">
      <protection locked="0"/>
    </xf>
    <xf numFmtId="0" fontId="12" fillId="4" borderId="21" xfId="0" applyFont="1" applyFill="1" applyBorder="1" applyProtection="1">
      <protection locked="0"/>
    </xf>
    <xf numFmtId="0" fontId="12" fillId="4" borderId="22" xfId="0" applyFont="1" applyFill="1" applyBorder="1" applyProtection="1">
      <protection locked="0"/>
    </xf>
    <xf numFmtId="0" fontId="12" fillId="4" borderId="23" xfId="0" applyFont="1" applyFill="1" applyBorder="1" applyProtection="1">
      <protection locked="0"/>
    </xf>
    <xf numFmtId="0" fontId="11" fillId="3" borderId="5" xfId="0" applyFont="1" applyFill="1" applyBorder="1" applyAlignment="1" applyProtection="1">
      <alignment horizontal="right"/>
      <protection locked="0"/>
    </xf>
    <xf numFmtId="0" fontId="12" fillId="4" borderId="10" xfId="0" applyFont="1" applyFill="1" applyBorder="1" applyProtection="1">
      <protection locked="0"/>
    </xf>
    <xf numFmtId="0" fontId="12" fillId="4" borderId="11" xfId="0" applyFont="1" applyFill="1" applyBorder="1" applyProtection="1">
      <protection locked="0"/>
    </xf>
    <xf numFmtId="0" fontId="0" fillId="5" borderId="0" xfId="0" applyFont="1" applyFill="1" applyBorder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8" fillId="0" borderId="0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13" fillId="0" borderId="0" xfId="0" applyFont="1" applyBorder="1" applyProtection="1">
      <protection locked="0"/>
    </xf>
    <xf numFmtId="0" fontId="2" fillId="0" borderId="0" xfId="0" applyFont="1" applyFill="1" applyProtection="1">
      <protection locked="0"/>
    </xf>
    <xf numFmtId="0" fontId="8" fillId="0" borderId="0" xfId="0" applyFont="1" applyFill="1" applyProtection="1">
      <protection locked="0"/>
    </xf>
    <xf numFmtId="0" fontId="9" fillId="0" borderId="0" xfId="0" applyFont="1" applyFill="1" applyProtection="1"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0" xfId="0" applyFont="1" applyProtection="1">
      <protection locked="0"/>
    </xf>
    <xf numFmtId="0" fontId="0" fillId="6" borderId="0" xfId="0" applyFill="1" applyProtection="1">
      <protection locked="0"/>
    </xf>
    <xf numFmtId="3" fontId="0" fillId="6" borderId="0" xfId="0" applyNumberFormat="1" applyFill="1" applyProtection="1">
      <protection locked="0"/>
    </xf>
    <xf numFmtId="0" fontId="11" fillId="0" borderId="4" xfId="0" applyFont="1" applyBorder="1" applyProtection="1">
      <protection locked="0"/>
    </xf>
    <xf numFmtId="0" fontId="0" fillId="0" borderId="5" xfId="0" applyFont="1" applyBorder="1" applyProtection="1">
      <protection locked="0"/>
    </xf>
    <xf numFmtId="0" fontId="0" fillId="0" borderId="4" xfId="0" applyFont="1" applyBorder="1" applyProtection="1">
      <protection locked="0"/>
    </xf>
    <xf numFmtId="2" fontId="1" fillId="0" borderId="24" xfId="0" applyNumberFormat="1" applyFont="1" applyBorder="1" applyProtection="1">
      <protection locked="0"/>
    </xf>
    <xf numFmtId="0" fontId="0" fillId="0" borderId="25" xfId="0" applyBorder="1" applyProtection="1">
      <protection locked="0"/>
    </xf>
    <xf numFmtId="0" fontId="0" fillId="0" borderId="24" xfId="0" applyFont="1" applyBorder="1" applyAlignment="1" applyProtection="1">
      <alignment horizontal="left"/>
      <protection locked="0"/>
    </xf>
    <xf numFmtId="0" fontId="0" fillId="0" borderId="26" xfId="0" applyFont="1" applyBorder="1" applyAlignment="1" applyProtection="1">
      <alignment horizontal="left"/>
      <protection locked="0"/>
    </xf>
    <xf numFmtId="0" fontId="0" fillId="0" borderId="27" xfId="0" applyFont="1" applyBorder="1" applyAlignment="1" applyProtection="1">
      <alignment horizontal="left"/>
      <protection locked="0"/>
    </xf>
    <xf numFmtId="0" fontId="0" fillId="0" borderId="12" xfId="0" applyFont="1" applyBorder="1" applyAlignment="1" applyProtection="1">
      <alignment horizontal="left"/>
      <protection locked="0"/>
    </xf>
    <xf numFmtId="0" fontId="0" fillId="0" borderId="14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13" xfId="0" applyFont="1" applyBorder="1" applyAlignment="1" applyProtection="1">
      <alignment horizontal="left"/>
      <protection locked="0"/>
    </xf>
    <xf numFmtId="0" fontId="0" fillId="0" borderId="10" xfId="0" applyFont="1" applyBorder="1" applyAlignment="1" applyProtection="1">
      <alignment horizontal="left"/>
      <protection locked="0"/>
    </xf>
    <xf numFmtId="0" fontId="0" fillId="0" borderId="7" xfId="0" applyFont="1" applyBorder="1" applyAlignment="1" applyProtection="1">
      <alignment horizontal="left"/>
      <protection locked="0"/>
    </xf>
    <xf numFmtId="0" fontId="0" fillId="0" borderId="18" xfId="0" applyFont="1" applyBorder="1" applyAlignment="1" applyProtection="1">
      <alignment horizontal="left"/>
      <protection locked="0"/>
    </xf>
    <xf numFmtId="0" fontId="0" fillId="0" borderId="13" xfId="0" applyFont="1" applyBorder="1" applyProtection="1">
      <protection locked="0"/>
    </xf>
    <xf numFmtId="0" fontId="11" fillId="0" borderId="0" xfId="0" applyFont="1" applyBorder="1" applyProtection="1">
      <protection locked="0"/>
    </xf>
    <xf numFmtId="0" fontId="11" fillId="0" borderId="29" xfId="0" applyFont="1" applyBorder="1" applyAlignment="1" applyProtection="1">
      <alignment horizontal="center"/>
      <protection locked="0"/>
    </xf>
    <xf numFmtId="0" fontId="11" fillId="0" borderId="30" xfId="0" applyFont="1" applyBorder="1" applyAlignment="1" applyProtection="1">
      <alignment horizontal="center"/>
      <protection locked="0"/>
    </xf>
    <xf numFmtId="0" fontId="11" fillId="0" borderId="31" xfId="0" applyFont="1" applyBorder="1" applyAlignment="1" applyProtection="1">
      <alignment horizontal="center"/>
      <protection locked="0"/>
    </xf>
    <xf numFmtId="0" fontId="11" fillId="0" borderId="32" xfId="0" applyFont="1" applyBorder="1" applyAlignment="1" applyProtection="1">
      <alignment horizontal="center"/>
      <protection locked="0"/>
    </xf>
    <xf numFmtId="0" fontId="0" fillId="0" borderId="0" xfId="0" applyFont="1" applyBorder="1" applyProtection="1">
      <protection locked="0"/>
    </xf>
    <xf numFmtId="0" fontId="0" fillId="0" borderId="33" xfId="0" applyFont="1" applyBorder="1" applyAlignment="1" applyProtection="1">
      <alignment horizontal="center"/>
      <protection locked="0"/>
    </xf>
    <xf numFmtId="0" fontId="0" fillId="0" borderId="11" xfId="0" applyFont="1" applyBorder="1" applyAlignment="1" applyProtection="1">
      <alignment horizontal="center"/>
      <protection locked="0"/>
    </xf>
    <xf numFmtId="0" fontId="0" fillId="0" borderId="22" xfId="0" applyFont="1" applyBorder="1" applyAlignment="1" applyProtection="1">
      <alignment horizontal="center"/>
      <protection locked="0"/>
    </xf>
    <xf numFmtId="0" fontId="0" fillId="0" borderId="34" xfId="0" applyFont="1" applyBorder="1" applyAlignment="1" applyProtection="1">
      <alignment horizontal="center"/>
      <protection locked="0"/>
    </xf>
    <xf numFmtId="0" fontId="11" fillId="0" borderId="24" xfId="0" applyNumberFormat="1" applyFont="1" applyBorder="1" applyProtection="1">
      <protection locked="0"/>
    </xf>
    <xf numFmtId="0" fontId="11" fillId="0" borderId="13" xfId="0" applyNumberFormat="1" applyFont="1" applyBorder="1" applyProtection="1">
      <protection locked="0"/>
    </xf>
    <xf numFmtId="3" fontId="0" fillId="0" borderId="0" xfId="0" applyNumberFormat="1" applyProtection="1">
      <protection locked="0"/>
    </xf>
    <xf numFmtId="0" fontId="11" fillId="0" borderId="13" xfId="0" applyFont="1" applyBorder="1" applyProtection="1">
      <protection locked="0"/>
    </xf>
    <xf numFmtId="16" fontId="11" fillId="0" borderId="13" xfId="0" applyNumberFormat="1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5" fillId="0" borderId="0" xfId="0" applyFont="1" applyBorder="1" applyProtection="1">
      <protection locked="0"/>
    </xf>
    <xf numFmtId="0" fontId="11" fillId="0" borderId="14" xfId="0" applyFont="1" applyFill="1" applyBorder="1" applyProtection="1">
      <protection locked="0"/>
    </xf>
    <xf numFmtId="0" fontId="0" fillId="0" borderId="28" xfId="0" applyFont="1" applyBorder="1" applyProtection="1">
      <protection locked="0"/>
    </xf>
    <xf numFmtId="0" fontId="11" fillId="6" borderId="33" xfId="0" applyFont="1" applyFill="1" applyBorder="1" applyProtection="1">
      <protection locked="0"/>
    </xf>
    <xf numFmtId="0" fontId="0" fillId="6" borderId="17" xfId="0" applyFont="1" applyFill="1" applyBorder="1" applyProtection="1">
      <protection locked="0"/>
    </xf>
    <xf numFmtId="3" fontId="0" fillId="0" borderId="0" xfId="0" applyNumberFormat="1" applyFont="1" applyProtection="1">
      <protection locked="0"/>
    </xf>
    <xf numFmtId="0" fontId="0" fillId="0" borderId="35" xfId="0" applyFont="1" applyBorder="1" applyProtection="1">
      <protection locked="0"/>
    </xf>
    <xf numFmtId="0" fontId="0" fillId="0" borderId="27" xfId="0" applyFont="1" applyBorder="1" applyProtection="1">
      <protection locked="0"/>
    </xf>
    <xf numFmtId="0" fontId="11" fillId="0" borderId="36" xfId="0" applyFont="1" applyBorder="1" applyProtection="1">
      <protection locked="0"/>
    </xf>
    <xf numFmtId="0" fontId="0" fillId="0" borderId="8" xfId="0" applyFont="1" applyBorder="1" applyProtection="1">
      <protection locked="0"/>
    </xf>
    <xf numFmtId="0" fontId="0" fillId="0" borderId="9" xfId="0" applyFont="1" applyBorder="1" applyProtection="1">
      <protection locked="0"/>
    </xf>
    <xf numFmtId="0" fontId="0" fillId="0" borderId="37" xfId="0" applyFont="1" applyBorder="1" applyProtection="1">
      <protection locked="0"/>
    </xf>
    <xf numFmtId="0" fontId="11" fillId="0" borderId="6" xfId="0" applyFont="1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11" fillId="0" borderId="20" xfId="0" applyFont="1" applyBorder="1" applyAlignment="1" applyProtection="1">
      <alignment horizontal="center"/>
      <protection locked="0"/>
    </xf>
    <xf numFmtId="0" fontId="0" fillId="0" borderId="6" xfId="0" applyFont="1" applyBorder="1" applyProtection="1">
      <protection locked="0"/>
    </xf>
    <xf numFmtId="0" fontId="0" fillId="0" borderId="7" xfId="0" applyFont="1" applyBorder="1" applyProtection="1">
      <protection locked="0"/>
    </xf>
    <xf numFmtId="0" fontId="0" fillId="0" borderId="20" xfId="0" applyFont="1" applyBorder="1" applyProtection="1">
      <protection locked="0"/>
    </xf>
    <xf numFmtId="0" fontId="11" fillId="0" borderId="25" xfId="0" applyFont="1" applyFill="1" applyBorder="1" applyProtection="1">
      <protection locked="0"/>
    </xf>
    <xf numFmtId="3" fontId="0" fillId="0" borderId="35" xfId="0" applyNumberFormat="1" applyFont="1" applyBorder="1" applyProtection="1">
      <protection locked="0"/>
    </xf>
    <xf numFmtId="3" fontId="0" fillId="0" borderId="27" xfId="0" applyNumberFormat="1" applyFont="1" applyBorder="1" applyProtection="1">
      <protection locked="0"/>
    </xf>
    <xf numFmtId="3" fontId="0" fillId="0" borderId="36" xfId="0" applyNumberFormat="1" applyFont="1" applyBorder="1" applyProtection="1">
      <protection locked="0"/>
    </xf>
    <xf numFmtId="0" fontId="11" fillId="0" borderId="18" xfId="0" applyFont="1" applyFill="1" applyBorder="1" applyProtection="1">
      <protection locked="0"/>
    </xf>
    <xf numFmtId="3" fontId="0" fillId="0" borderId="6" xfId="0" applyNumberFormat="1" applyFont="1" applyBorder="1" applyProtection="1">
      <protection locked="0"/>
    </xf>
    <xf numFmtId="3" fontId="0" fillId="0" borderId="7" xfId="0" applyNumberFormat="1" applyFont="1" applyBorder="1" applyProtection="1">
      <protection locked="0"/>
    </xf>
    <xf numFmtId="3" fontId="0" fillId="0" borderId="20" xfId="0" applyNumberFormat="1" applyFont="1" applyBorder="1" applyProtection="1">
      <protection locked="0"/>
    </xf>
    <xf numFmtId="0" fontId="11" fillId="0" borderId="18" xfId="0" applyFont="1" applyFill="1" applyBorder="1" applyAlignment="1" applyProtection="1">
      <alignment horizontal="left"/>
      <protection locked="0"/>
    </xf>
    <xf numFmtId="0" fontId="0" fillId="0" borderId="0" xfId="0" applyFont="1" applyFill="1" applyBorder="1" applyProtection="1">
      <protection locked="0"/>
    </xf>
    <xf numFmtId="0" fontId="11" fillId="0" borderId="14" xfId="0" applyFont="1" applyBorder="1" applyProtection="1">
      <protection locked="0"/>
    </xf>
    <xf numFmtId="0" fontId="0" fillId="0" borderId="28" xfId="0" applyFont="1" applyFill="1" applyBorder="1" applyProtection="1">
      <protection locked="0"/>
    </xf>
    <xf numFmtId="3" fontId="0" fillId="0" borderId="37" xfId="0" applyNumberFormat="1" applyFont="1" applyBorder="1" applyProtection="1">
      <protection locked="0"/>
    </xf>
    <xf numFmtId="0" fontId="11" fillId="2" borderId="29" xfId="0" applyFont="1" applyFill="1" applyBorder="1" applyProtection="1">
      <protection locked="0"/>
    </xf>
    <xf numFmtId="0" fontId="0" fillId="2" borderId="38" xfId="0" applyFont="1" applyFill="1" applyBorder="1" applyProtection="1">
      <protection locked="0"/>
    </xf>
    <xf numFmtId="3" fontId="0" fillId="2" borderId="39" xfId="0" applyNumberFormat="1" applyFont="1" applyFill="1" applyBorder="1" applyProtection="1">
      <protection locked="0"/>
    </xf>
    <xf numFmtId="3" fontId="0" fillId="2" borderId="31" xfId="0" applyNumberFormat="1" applyFont="1" applyFill="1" applyBorder="1" applyProtection="1">
      <protection locked="0"/>
    </xf>
    <xf numFmtId="3" fontId="0" fillId="2" borderId="40" xfId="0" applyNumberFormat="1" applyFont="1" applyFill="1" applyBorder="1" applyProtection="1">
      <protection locked="0"/>
    </xf>
    <xf numFmtId="0" fontId="11" fillId="2" borderId="33" xfId="0" applyFont="1" applyFill="1" applyBorder="1" applyProtection="1">
      <protection locked="0"/>
    </xf>
    <xf numFmtId="0" fontId="0" fillId="2" borderId="41" xfId="0" applyFont="1" applyFill="1" applyBorder="1" applyProtection="1">
      <protection locked="0"/>
    </xf>
    <xf numFmtId="10" fontId="0" fillId="2" borderId="21" xfId="0" applyNumberFormat="1" applyFont="1" applyFill="1" applyBorder="1" applyAlignment="1" applyProtection="1">
      <alignment vertical="center"/>
      <protection locked="0"/>
    </xf>
    <xf numFmtId="10" fontId="0" fillId="2" borderId="22" xfId="0" applyNumberFormat="1" applyFont="1" applyFill="1" applyBorder="1" applyAlignment="1" applyProtection="1">
      <alignment vertical="center"/>
      <protection locked="0"/>
    </xf>
    <xf numFmtId="10" fontId="0" fillId="2" borderId="23" xfId="0" applyNumberFormat="1" applyFont="1" applyFill="1" applyBorder="1" applyProtection="1">
      <protection locked="0"/>
    </xf>
    <xf numFmtId="0" fontId="7" fillId="0" borderId="42" xfId="0" applyFont="1" applyBorder="1" applyProtection="1">
      <protection locked="0"/>
    </xf>
    <xf numFmtId="0" fontId="0" fillId="0" borderId="43" xfId="0" applyBorder="1" applyProtection="1">
      <protection locked="0"/>
    </xf>
    <xf numFmtId="0" fontId="0" fillId="0" borderId="42" xfId="0" applyFont="1" applyBorder="1" applyProtection="1">
      <protection locked="0"/>
    </xf>
    <xf numFmtId="0" fontId="0" fillId="0" borderId="44" xfId="0" applyFont="1" applyBorder="1" applyProtection="1">
      <protection locked="0"/>
    </xf>
    <xf numFmtId="0" fontId="0" fillId="0" borderId="43" xfId="0" applyFont="1" applyBorder="1" applyProtection="1">
      <protection locked="0"/>
    </xf>
    <xf numFmtId="0" fontId="6" fillId="0" borderId="45" xfId="0" applyFont="1" applyBorder="1" applyProtection="1">
      <protection locked="0"/>
    </xf>
    <xf numFmtId="0" fontId="0" fillId="0" borderId="45" xfId="0" applyBorder="1" applyProtection="1">
      <protection locked="0"/>
    </xf>
    <xf numFmtId="0" fontId="0" fillId="0" borderId="10" xfId="0" applyFont="1" applyBorder="1" applyProtection="1">
      <protection locked="0"/>
    </xf>
    <xf numFmtId="0" fontId="0" fillId="0" borderId="46" xfId="0" applyFont="1" applyBorder="1" applyProtection="1">
      <protection locked="0"/>
    </xf>
    <xf numFmtId="0" fontId="0" fillId="0" borderId="47" xfId="0" applyFont="1" applyBorder="1" applyProtection="1">
      <protection locked="0"/>
    </xf>
    <xf numFmtId="0" fontId="0" fillId="0" borderId="45" xfId="0" applyFont="1" applyFill="1" applyBorder="1" applyAlignment="1" applyProtection="1">
      <alignment horizontal="center"/>
      <protection locked="0"/>
    </xf>
    <xf numFmtId="0" fontId="0" fillId="0" borderId="45" xfId="0" applyFont="1" applyBorder="1" applyAlignment="1" applyProtection="1">
      <alignment horizontal="center"/>
      <protection locked="0"/>
    </xf>
    <xf numFmtId="0" fontId="0" fillId="0" borderId="48" xfId="0" applyFont="1" applyBorder="1" applyProtection="1">
      <protection locked="0"/>
    </xf>
    <xf numFmtId="0" fontId="0" fillId="0" borderId="49" xfId="0" applyFont="1" applyBorder="1" applyProtection="1">
      <protection locked="0"/>
    </xf>
    <xf numFmtId="0" fontId="0" fillId="0" borderId="50" xfId="0" applyFont="1" applyFill="1" applyBorder="1" applyAlignment="1" applyProtection="1">
      <alignment horizontal="center"/>
      <protection locked="0"/>
    </xf>
    <xf numFmtId="0" fontId="0" fillId="0" borderId="50" xfId="0" applyFont="1" applyBorder="1" applyAlignment="1" applyProtection="1">
      <alignment horizontal="center"/>
      <protection locked="0"/>
    </xf>
    <xf numFmtId="0" fontId="0" fillId="0" borderId="33" xfId="0" applyFont="1" applyBorder="1" applyProtection="1">
      <protection locked="0"/>
    </xf>
    <xf numFmtId="0" fontId="0" fillId="0" borderId="41" xfId="0" applyFont="1" applyBorder="1" applyProtection="1">
      <protection locked="0"/>
    </xf>
    <xf numFmtId="0" fontId="0" fillId="0" borderId="11" xfId="0" applyFont="1" applyBorder="1" applyProtection="1">
      <protection locked="0"/>
    </xf>
    <xf numFmtId="0" fontId="0" fillId="0" borderId="51" xfId="0" applyFont="1" applyBorder="1" applyProtection="1">
      <protection locked="0"/>
    </xf>
    <xf numFmtId="0" fontId="0" fillId="0" borderId="52" xfId="0" applyFont="1" applyBorder="1" applyProtection="1">
      <protection locked="0"/>
    </xf>
    <xf numFmtId="0" fontId="0" fillId="0" borderId="53" xfId="0" applyFont="1" applyBorder="1" applyAlignment="1" applyProtection="1">
      <alignment horizontal="center"/>
      <protection locked="0"/>
    </xf>
    <xf numFmtId="3" fontId="0" fillId="0" borderId="13" xfId="0" applyNumberFormat="1" applyFont="1" applyBorder="1" applyProtection="1">
      <protection locked="0"/>
    </xf>
    <xf numFmtId="3" fontId="0" fillId="0" borderId="13" xfId="0" applyNumberFormat="1" applyFont="1" applyBorder="1" applyAlignment="1" applyProtection="1">
      <alignment horizontal="center"/>
      <protection locked="0"/>
    </xf>
    <xf numFmtId="3" fontId="0" fillId="0" borderId="48" xfId="0" applyNumberFormat="1" applyFont="1" applyBorder="1" applyAlignment="1" applyProtection="1">
      <alignment horizontal="center"/>
      <protection locked="0"/>
    </xf>
    <xf numFmtId="3" fontId="0" fillId="0" borderId="0" xfId="0" applyNumberFormat="1" applyFont="1" applyBorder="1" applyAlignment="1" applyProtection="1">
      <alignment horizontal="center"/>
      <protection locked="0"/>
    </xf>
    <xf numFmtId="3" fontId="0" fillId="0" borderId="49" xfId="0" applyNumberFormat="1" applyFont="1" applyBorder="1" applyAlignment="1" applyProtection="1">
      <alignment horizontal="center"/>
      <protection locked="0"/>
    </xf>
    <xf numFmtId="3" fontId="0" fillId="0" borderId="50" xfId="0" applyNumberFormat="1" applyFont="1" applyBorder="1" applyAlignment="1" applyProtection="1">
      <alignment horizontal="center"/>
      <protection locked="0"/>
    </xf>
    <xf numFmtId="166" fontId="0" fillId="0" borderId="50" xfId="0" applyNumberFormat="1" applyFont="1" applyBorder="1" applyAlignment="1" applyProtection="1">
      <alignment horizontal="center"/>
      <protection locked="0"/>
    </xf>
    <xf numFmtId="3" fontId="0" fillId="0" borderId="33" xfId="0" applyNumberFormat="1" applyFont="1" applyBorder="1" applyAlignment="1" applyProtection="1">
      <alignment horizontal="center"/>
      <protection locked="0"/>
    </xf>
    <xf numFmtId="3" fontId="0" fillId="0" borderId="51" xfId="0" applyNumberFormat="1" applyFont="1" applyBorder="1" applyAlignment="1" applyProtection="1">
      <alignment horizontal="center"/>
      <protection locked="0"/>
    </xf>
    <xf numFmtId="3" fontId="0" fillId="0" borderId="41" xfId="0" applyNumberFormat="1" applyFont="1" applyBorder="1" applyAlignment="1" applyProtection="1">
      <alignment horizontal="center"/>
      <protection locked="0"/>
    </xf>
    <xf numFmtId="3" fontId="0" fillId="0" borderId="52" xfId="0" applyNumberFormat="1" applyFont="1" applyBorder="1" applyAlignment="1" applyProtection="1">
      <alignment horizontal="center"/>
      <protection locked="0"/>
    </xf>
    <xf numFmtId="3" fontId="0" fillId="0" borderId="53" xfId="0" applyNumberFormat="1" applyFont="1" applyBorder="1" applyAlignment="1" applyProtection="1">
      <alignment horizontal="center"/>
      <protection locked="0"/>
    </xf>
    <xf numFmtId="166" fontId="0" fillId="0" borderId="53" xfId="0" applyNumberFormat="1" applyFont="1" applyBorder="1" applyAlignment="1" applyProtection="1">
      <alignment horizontal="center"/>
      <protection locked="0"/>
    </xf>
    <xf numFmtId="166" fontId="0" fillId="0" borderId="0" xfId="0" applyNumberFormat="1" applyProtection="1">
      <protection locked="0"/>
    </xf>
    <xf numFmtId="0" fontId="0" fillId="6" borderId="33" xfId="0" applyFont="1" applyFill="1" applyBorder="1" applyProtection="1">
      <protection locked="0"/>
    </xf>
    <xf numFmtId="0" fontId="0" fillId="6" borderId="41" xfId="0" applyFont="1" applyFill="1" applyBorder="1" applyProtection="1">
      <protection locked="0"/>
    </xf>
    <xf numFmtId="0" fontId="0" fillId="6" borderId="11" xfId="0" applyFont="1" applyFill="1" applyBorder="1" applyProtection="1">
      <protection locked="0"/>
    </xf>
    <xf numFmtId="3" fontId="0" fillId="6" borderId="33" xfId="0" applyNumberFormat="1" applyFont="1" applyFill="1" applyBorder="1" applyAlignment="1" applyProtection="1">
      <alignment horizontal="center"/>
      <protection locked="0"/>
    </xf>
    <xf numFmtId="3" fontId="0" fillId="6" borderId="51" xfId="0" applyNumberFormat="1" applyFont="1" applyFill="1" applyBorder="1" applyAlignment="1" applyProtection="1">
      <alignment horizontal="center"/>
      <protection locked="0"/>
    </xf>
    <xf numFmtId="3" fontId="0" fillId="6" borderId="41" xfId="0" applyNumberFormat="1" applyFont="1" applyFill="1" applyBorder="1" applyAlignment="1" applyProtection="1">
      <alignment horizontal="center"/>
      <protection locked="0"/>
    </xf>
    <xf numFmtId="3" fontId="0" fillId="6" borderId="52" xfId="0" applyNumberFormat="1" applyFont="1" applyFill="1" applyBorder="1" applyAlignment="1" applyProtection="1">
      <alignment horizontal="center"/>
      <protection locked="0"/>
    </xf>
    <xf numFmtId="3" fontId="0" fillId="6" borderId="53" xfId="0" applyNumberFormat="1" applyFont="1" applyFill="1" applyBorder="1" applyAlignment="1" applyProtection="1">
      <alignment horizontal="center"/>
      <protection locked="0"/>
    </xf>
    <xf numFmtId="166" fontId="0" fillId="6" borderId="53" xfId="0" applyNumberFormat="1" applyFont="1" applyFill="1" applyBorder="1" applyAlignment="1" applyProtection="1">
      <alignment horizontal="center"/>
      <protection locked="0"/>
    </xf>
    <xf numFmtId="3" fontId="0" fillId="7" borderId="0" xfId="0" applyNumberFormat="1" applyFont="1" applyFill="1" applyProtection="1">
      <protection locked="0"/>
    </xf>
    <xf numFmtId="164" fontId="0" fillId="0" borderId="0" xfId="0" applyNumberFormat="1" applyFont="1" applyProtection="1">
      <protection locked="0"/>
    </xf>
    <xf numFmtId="2" fontId="1" fillId="0" borderId="54" xfId="0" applyNumberFormat="1" applyFont="1" applyBorder="1" applyProtection="1">
      <protection locked="0"/>
    </xf>
    <xf numFmtId="0" fontId="0" fillId="0" borderId="55" xfId="0" applyBorder="1" applyProtection="1">
      <protection locked="0"/>
    </xf>
    <xf numFmtId="0" fontId="0" fillId="0" borderId="12" xfId="0" applyBorder="1" applyProtection="1">
      <protection locked="0"/>
    </xf>
    <xf numFmtId="3" fontId="2" fillId="0" borderId="56" xfId="0" applyNumberFormat="1" applyFont="1" applyBorder="1" applyProtection="1">
      <protection locked="0"/>
    </xf>
    <xf numFmtId="0" fontId="0" fillId="0" borderId="19" xfId="0" applyBorder="1" applyProtection="1">
      <protection locked="0"/>
    </xf>
    <xf numFmtId="3" fontId="11" fillId="0" borderId="39" xfId="0" applyNumberFormat="1" applyFont="1" applyBorder="1" applyAlignment="1" applyProtection="1">
      <alignment horizontal="center"/>
      <protection locked="0"/>
    </xf>
    <xf numFmtId="0" fontId="0" fillId="0" borderId="31" xfId="0" applyFont="1" applyBorder="1" applyAlignment="1" applyProtection="1">
      <alignment horizontal="center"/>
      <protection locked="0"/>
    </xf>
    <xf numFmtId="3" fontId="0" fillId="0" borderId="31" xfId="0" applyNumberFormat="1" applyFont="1" applyBorder="1" applyAlignment="1" applyProtection="1">
      <alignment horizontal="center"/>
      <protection locked="0"/>
    </xf>
    <xf numFmtId="0" fontId="0" fillId="0" borderId="31" xfId="0" applyFont="1" applyBorder="1" applyProtection="1">
      <protection locked="0"/>
    </xf>
    <xf numFmtId="0" fontId="0" fillId="0" borderId="30" xfId="0" applyFont="1" applyBorder="1" applyProtection="1">
      <protection locked="0"/>
    </xf>
    <xf numFmtId="0" fontId="0" fillId="0" borderId="40" xfId="0" applyFont="1" applyBorder="1" applyProtection="1">
      <protection locked="0"/>
    </xf>
    <xf numFmtId="0" fontId="11" fillId="0" borderId="21" xfId="0" applyFont="1" applyBorder="1" applyAlignment="1" applyProtection="1">
      <protection locked="0"/>
    </xf>
    <xf numFmtId="0" fontId="11" fillId="0" borderId="22" xfId="0" applyFont="1" applyBorder="1" applyAlignment="1" applyProtection="1">
      <protection locked="0"/>
    </xf>
    <xf numFmtId="0" fontId="11" fillId="0" borderId="11" xfId="0" applyFont="1" applyBorder="1" applyAlignment="1" applyProtection="1">
      <protection locked="0"/>
    </xf>
    <xf numFmtId="0" fontId="11" fillId="0" borderId="23" xfId="0" applyFont="1" applyBorder="1" applyAlignment="1" applyProtection="1">
      <protection locked="0"/>
    </xf>
    <xf numFmtId="0" fontId="11" fillId="0" borderId="13" xfId="0" applyFont="1" applyBorder="1" applyAlignment="1" applyProtection="1">
      <alignment horizontal="left"/>
      <protection locked="0"/>
    </xf>
    <xf numFmtId="0" fontId="11" fillId="0" borderId="0" xfId="0" applyFont="1" applyBorder="1" applyAlignment="1" applyProtection="1">
      <alignment horizontal="left"/>
      <protection locked="0"/>
    </xf>
    <xf numFmtId="0" fontId="11" fillId="0" borderId="33" xfId="0" applyFont="1" applyBorder="1" applyAlignment="1" applyProtection="1">
      <alignment horizontal="left"/>
      <protection locked="0"/>
    </xf>
    <xf numFmtId="0" fontId="11" fillId="0" borderId="41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DEADA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EEF4"/>
      <rgbColor rgb="00CCFFCC"/>
      <rgbColor rgb="00FFFF99"/>
      <rgbColor rgb="0066FF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Q150"/>
  <sheetViews>
    <sheetView tabSelected="1" topLeftCell="A80" zoomScale="75" zoomScaleNormal="75" workbookViewId="0">
      <selection activeCell="H101" sqref="H101"/>
    </sheetView>
  </sheetViews>
  <sheetFormatPr baseColWidth="10" defaultColWidth="10.81640625" defaultRowHeight="14.5" x14ac:dyDescent="0.35"/>
  <cols>
    <col min="1" max="1" width="11.81640625" style="42" customWidth="1"/>
    <col min="2" max="2" width="5.81640625" style="42" customWidth="1"/>
    <col min="3" max="3" width="50.81640625" style="42" customWidth="1"/>
    <col min="4" max="15" width="11.81640625" style="42" customWidth="1"/>
    <col min="16" max="22" width="10.81640625" style="42" customWidth="1"/>
    <col min="23" max="24" width="5.81640625" style="42" customWidth="1"/>
    <col min="25" max="25" width="31.1796875" style="42" customWidth="1"/>
    <col min="26" max="26" width="5.81640625" style="42" customWidth="1"/>
    <col min="27" max="49" width="4.81640625" style="42" customWidth="1"/>
    <col min="50" max="16384" width="10.81640625" style="42"/>
  </cols>
  <sheetData>
    <row r="2" spans="1:11" ht="15.75" customHeight="1" x14ac:dyDescent="0.35">
      <c r="A2" s="43"/>
      <c r="B2" s="42" t="s">
        <v>80</v>
      </c>
    </row>
    <row r="4" spans="1:11" ht="18" customHeight="1" x14ac:dyDescent="0.55000000000000004">
      <c r="B4" s="45" t="s">
        <v>78</v>
      </c>
    </row>
    <row r="5" spans="1:11" ht="18" customHeight="1" x14ac:dyDescent="0.55000000000000004">
      <c r="A5" s="46"/>
      <c r="B5" s="45"/>
    </row>
    <row r="6" spans="1:11" ht="18" customHeight="1" x14ac:dyDescent="0.45">
      <c r="A6" s="46"/>
      <c r="B6" s="47" t="s">
        <v>77</v>
      </c>
    </row>
    <row r="7" spans="1:11" ht="18" customHeight="1" x14ac:dyDescent="0.45">
      <c r="A7" s="46"/>
      <c r="B7" s="47" t="s">
        <v>24</v>
      </c>
    </row>
    <row r="8" spans="1:11" ht="18" customHeight="1" x14ac:dyDescent="0.45">
      <c r="A8" s="46"/>
      <c r="C8" s="48"/>
    </row>
    <row r="9" spans="1:11" ht="26.25" customHeight="1" x14ac:dyDescent="0.55000000000000004">
      <c r="B9" s="49" t="s">
        <v>79</v>
      </c>
      <c r="C9" s="50"/>
      <c r="D9" s="1" t="s">
        <v>26</v>
      </c>
      <c r="E9" s="2"/>
      <c r="F9" s="2"/>
      <c r="G9" s="2"/>
      <c r="H9" s="2"/>
      <c r="I9" s="2"/>
      <c r="J9" s="3"/>
      <c r="K9" s="3"/>
    </row>
    <row r="10" spans="1:11" ht="26.25" customHeight="1" x14ac:dyDescent="0.55000000000000004">
      <c r="B10" s="49" t="s">
        <v>25</v>
      </c>
      <c r="C10" s="50"/>
      <c r="D10" s="4" t="s">
        <v>81</v>
      </c>
      <c r="E10" s="2"/>
      <c r="F10" s="2"/>
      <c r="G10" s="2"/>
      <c r="H10" s="2"/>
      <c r="I10" s="2"/>
      <c r="J10" s="3"/>
      <c r="K10" s="3"/>
    </row>
    <row r="11" spans="1:11" ht="15.75" customHeight="1" x14ac:dyDescent="0.35">
      <c r="C11" s="43"/>
      <c r="D11" s="51"/>
      <c r="J11" s="52"/>
      <c r="K11" s="52"/>
    </row>
    <row r="12" spans="1:11" ht="15.75" customHeight="1" x14ac:dyDescent="0.35">
      <c r="J12" s="53" t="s">
        <v>33</v>
      </c>
    </row>
    <row r="13" spans="1:11" ht="16" customHeight="1" x14ac:dyDescent="0.35">
      <c r="C13" s="43" t="s">
        <v>27</v>
      </c>
      <c r="D13" s="11">
        <v>43204</v>
      </c>
      <c r="E13" s="12"/>
      <c r="J13" s="5">
        <v>2018</v>
      </c>
      <c r="K13" s="5">
        <v>20</v>
      </c>
    </row>
    <row r="14" spans="1:11" ht="15" customHeight="1" x14ac:dyDescent="0.35">
      <c r="C14" s="43" t="s">
        <v>28</v>
      </c>
      <c r="D14" s="6" t="s">
        <v>0</v>
      </c>
      <c r="E14" s="7"/>
      <c r="F14" s="7"/>
      <c r="G14" s="38" t="s">
        <v>1</v>
      </c>
      <c r="H14" s="54">
        <v>48099548</v>
      </c>
      <c r="J14" s="5">
        <v>2019</v>
      </c>
      <c r="K14" s="5">
        <v>40</v>
      </c>
    </row>
    <row r="15" spans="1:11" ht="13.4" customHeight="1" x14ac:dyDescent="0.35">
      <c r="D15" s="55"/>
      <c r="J15" s="5">
        <v>2020</v>
      </c>
      <c r="K15" s="5">
        <v>40</v>
      </c>
    </row>
    <row r="16" spans="1:11" ht="13.4" customHeight="1" x14ac:dyDescent="0.35">
      <c r="D16" s="55"/>
      <c r="J16" s="5">
        <v>2021</v>
      </c>
      <c r="K16" s="5">
        <v>0</v>
      </c>
    </row>
    <row r="17" spans="2:21" ht="15.75" customHeight="1" x14ac:dyDescent="0.35">
      <c r="J17" s="56" t="s">
        <v>63</v>
      </c>
      <c r="K17" s="57">
        <f>K13+K14+K15+K16</f>
        <v>100</v>
      </c>
    </row>
    <row r="18" spans="2:21" ht="15.75" customHeight="1" x14ac:dyDescent="0.35">
      <c r="B18" s="58" t="s">
        <v>36</v>
      </c>
      <c r="C18" s="59"/>
      <c r="D18" s="8" t="s">
        <v>30</v>
      </c>
      <c r="E18" s="8" t="s">
        <v>31</v>
      </c>
      <c r="F18" s="8" t="s">
        <v>32</v>
      </c>
      <c r="G18" s="8"/>
      <c r="H18" s="8"/>
      <c r="I18" s="8"/>
      <c r="J18" s="8"/>
      <c r="K18" s="8"/>
    </row>
    <row r="19" spans="2:21" ht="15" customHeight="1" x14ac:dyDescent="0.35">
      <c r="B19" s="60" t="s">
        <v>75</v>
      </c>
      <c r="C19" s="59"/>
      <c r="D19" s="8"/>
      <c r="E19" s="8"/>
      <c r="F19" s="8"/>
      <c r="G19" s="8"/>
      <c r="H19" s="8"/>
      <c r="I19" s="8"/>
      <c r="J19" s="8"/>
      <c r="K19" s="8"/>
    </row>
    <row r="20" spans="2:21" ht="15" customHeight="1" x14ac:dyDescent="0.35">
      <c r="B20" s="60" t="s">
        <v>34</v>
      </c>
      <c r="C20" s="59"/>
      <c r="D20" s="8"/>
      <c r="E20" s="8"/>
      <c r="F20" s="8"/>
      <c r="G20" s="8"/>
      <c r="H20" s="8"/>
      <c r="I20" s="8"/>
      <c r="J20" s="8"/>
      <c r="K20" s="8"/>
    </row>
    <row r="21" spans="2:21" ht="15" customHeight="1" x14ac:dyDescent="0.35">
      <c r="B21" s="58" t="s">
        <v>2</v>
      </c>
      <c r="C21" s="59"/>
      <c r="D21" s="8"/>
      <c r="E21" s="8"/>
      <c r="F21" s="8"/>
      <c r="G21" s="8"/>
      <c r="H21" s="8"/>
      <c r="I21" s="8"/>
      <c r="J21" s="8"/>
      <c r="K21" s="8"/>
    </row>
    <row r="22" spans="2:21" ht="15" customHeight="1" x14ac:dyDescent="0.35">
      <c r="B22" s="58" t="s">
        <v>35</v>
      </c>
      <c r="C22" s="59"/>
      <c r="D22" s="9">
        <v>700</v>
      </c>
      <c r="E22" s="9">
        <v>700</v>
      </c>
      <c r="F22" s="9">
        <v>700</v>
      </c>
      <c r="G22" s="9"/>
      <c r="H22" s="9"/>
      <c r="I22" s="9"/>
      <c r="J22" s="9"/>
      <c r="K22" s="9"/>
    </row>
    <row r="23" spans="2:21" ht="13.4" customHeight="1" x14ac:dyDescent="0.35"/>
    <row r="24" spans="2:21" ht="13.4" customHeight="1" thickBot="1" x14ac:dyDescent="0.4">
      <c r="U24" s="52"/>
    </row>
    <row r="25" spans="2:21" ht="13.4" customHeight="1" x14ac:dyDescent="0.35">
      <c r="B25" s="61" t="s">
        <v>29</v>
      </c>
      <c r="C25" s="62"/>
      <c r="D25" s="63" t="str">
        <f>D18</f>
        <v>Company A</v>
      </c>
      <c r="E25" s="64" t="str">
        <f>E18</f>
        <v>Company B</v>
      </c>
      <c r="F25" s="64" t="str">
        <f>F18</f>
        <v>Company C</v>
      </c>
      <c r="G25" s="65">
        <f t="shared" ref="G25:L25" si="0">G40</f>
        <v>0</v>
      </c>
      <c r="H25" s="65">
        <f t="shared" si="0"/>
        <v>0</v>
      </c>
      <c r="I25" s="65">
        <f t="shared" si="0"/>
        <v>0</v>
      </c>
      <c r="J25" s="65">
        <f t="shared" si="0"/>
        <v>0</v>
      </c>
      <c r="K25" s="65">
        <f t="shared" si="0"/>
        <v>0</v>
      </c>
      <c r="L25" s="66" t="str">
        <f t="shared" si="0"/>
        <v>Total</v>
      </c>
      <c r="U25" s="52"/>
    </row>
    <row r="26" spans="2:21" ht="13.4" customHeight="1" x14ac:dyDescent="0.35">
      <c r="B26" s="67"/>
      <c r="C26" s="68"/>
      <c r="D26" s="69"/>
      <c r="E26" s="70"/>
      <c r="F26" s="71"/>
      <c r="G26" s="71"/>
      <c r="H26" s="71"/>
      <c r="I26" s="71"/>
      <c r="J26" s="71"/>
      <c r="K26" s="71"/>
      <c r="L26" s="72"/>
      <c r="U26" s="52"/>
    </row>
    <row r="27" spans="2:21" ht="13.4" customHeight="1" x14ac:dyDescent="0.35">
      <c r="B27" s="73"/>
      <c r="C27" s="74" t="s">
        <v>38</v>
      </c>
      <c r="D27" s="75" t="s">
        <v>39</v>
      </c>
      <c r="E27" s="76" t="s">
        <v>39</v>
      </c>
      <c r="F27" s="77" t="s">
        <v>39</v>
      </c>
      <c r="G27" s="77" t="s">
        <v>39</v>
      </c>
      <c r="H27" s="77" t="s">
        <v>39</v>
      </c>
      <c r="I27" s="77" t="s">
        <v>39</v>
      </c>
      <c r="J27" s="77" t="s">
        <v>39</v>
      </c>
      <c r="K27" s="77" t="s">
        <v>39</v>
      </c>
      <c r="L27" s="78" t="s">
        <v>39</v>
      </c>
      <c r="U27" s="52"/>
    </row>
    <row r="28" spans="2:21" ht="13.4" customHeight="1" thickBot="1" x14ac:dyDescent="0.4">
      <c r="B28" s="73"/>
      <c r="C28" s="79"/>
      <c r="D28" s="80"/>
      <c r="E28" s="81"/>
      <c r="F28" s="82"/>
      <c r="G28" s="82"/>
      <c r="H28" s="82"/>
      <c r="I28" s="82"/>
      <c r="J28" s="82"/>
      <c r="K28" s="82"/>
      <c r="L28" s="83"/>
      <c r="U28" s="52"/>
    </row>
    <row r="29" spans="2:21" ht="13.4" customHeight="1" x14ac:dyDescent="0.35">
      <c r="B29" s="84" t="s">
        <v>3</v>
      </c>
      <c r="C29" s="19" t="s">
        <v>40</v>
      </c>
      <c r="D29" s="20">
        <v>200</v>
      </c>
      <c r="E29" s="21">
        <v>100</v>
      </c>
      <c r="F29" s="22">
        <v>50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30">
        <f>SUM(D29:K29)</f>
        <v>350</v>
      </c>
      <c r="U29" s="52"/>
    </row>
    <row r="30" spans="2:21" ht="13.4" customHeight="1" x14ac:dyDescent="0.35">
      <c r="B30" s="85" t="s">
        <v>4</v>
      </c>
      <c r="C30" s="23" t="s">
        <v>41</v>
      </c>
      <c r="D30" s="20">
        <v>100</v>
      </c>
      <c r="E30" s="21">
        <v>300</v>
      </c>
      <c r="F30" s="22">
        <v>50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30">
        <f>SUM(D30:K30)</f>
        <v>450</v>
      </c>
      <c r="U30" s="52"/>
    </row>
    <row r="31" spans="2:21" ht="15" customHeight="1" x14ac:dyDescent="0.35">
      <c r="B31" s="85" t="s">
        <v>5</v>
      </c>
      <c r="C31" s="23" t="s">
        <v>42</v>
      </c>
      <c r="D31" s="20">
        <v>50</v>
      </c>
      <c r="E31" s="21">
        <v>300</v>
      </c>
      <c r="F31" s="22">
        <v>50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30">
        <f t="shared" ref="L31:L36" si="1">SUM(D31:K31)</f>
        <v>400</v>
      </c>
      <c r="M31" s="86"/>
      <c r="U31" s="52"/>
    </row>
    <row r="32" spans="2:21" ht="15" customHeight="1" x14ac:dyDescent="0.35">
      <c r="B32" s="85" t="s">
        <v>6</v>
      </c>
      <c r="C32" s="23" t="s">
        <v>43</v>
      </c>
      <c r="D32" s="20">
        <v>50</v>
      </c>
      <c r="E32" s="21">
        <v>100</v>
      </c>
      <c r="F32" s="22">
        <v>50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30">
        <f t="shared" si="1"/>
        <v>200</v>
      </c>
      <c r="M32" s="86"/>
      <c r="U32" s="52"/>
    </row>
    <row r="33" spans="2:43" ht="15" customHeight="1" x14ac:dyDescent="0.35">
      <c r="B33" s="85" t="s">
        <v>7</v>
      </c>
      <c r="C33" s="23"/>
      <c r="D33" s="20">
        <v>0</v>
      </c>
      <c r="E33" s="21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30">
        <f t="shared" si="1"/>
        <v>0</v>
      </c>
      <c r="M33" s="86"/>
      <c r="U33" s="52"/>
    </row>
    <row r="34" spans="2:43" ht="15" customHeight="1" x14ac:dyDescent="0.35">
      <c r="B34" s="85" t="s">
        <v>8</v>
      </c>
      <c r="C34" s="23"/>
      <c r="D34" s="20">
        <v>0</v>
      </c>
      <c r="E34" s="21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30">
        <f t="shared" si="1"/>
        <v>0</v>
      </c>
      <c r="M34" s="86"/>
      <c r="U34" s="52"/>
    </row>
    <row r="35" spans="2:43" ht="15" customHeight="1" x14ac:dyDescent="0.35">
      <c r="B35" s="87" t="s">
        <v>9</v>
      </c>
      <c r="C35" s="23"/>
      <c r="D35" s="20">
        <v>0</v>
      </c>
      <c r="E35" s="21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30">
        <f t="shared" si="1"/>
        <v>0</v>
      </c>
      <c r="M35" s="86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</row>
    <row r="36" spans="2:43" ht="15" customHeight="1" x14ac:dyDescent="0.35">
      <c r="B36" s="88" t="s">
        <v>10</v>
      </c>
      <c r="C36" s="23"/>
      <c r="D36" s="20">
        <v>0</v>
      </c>
      <c r="E36" s="21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30">
        <f t="shared" si="1"/>
        <v>0</v>
      </c>
      <c r="M36" s="86"/>
      <c r="N36" s="89"/>
      <c r="O36" s="89"/>
      <c r="P36" s="89"/>
      <c r="Q36" s="89"/>
      <c r="R36" s="89"/>
      <c r="S36" s="89"/>
      <c r="T36" s="89"/>
      <c r="U36" s="52"/>
      <c r="V36" s="90"/>
      <c r="W36" s="91"/>
      <c r="X36" s="91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</row>
    <row r="37" spans="2:43" x14ac:dyDescent="0.35">
      <c r="B37" s="93" t="s">
        <v>11</v>
      </c>
      <c r="C37" s="94" t="s">
        <v>82</v>
      </c>
      <c r="D37" s="24">
        <v>50</v>
      </c>
      <c r="E37" s="25">
        <v>50</v>
      </c>
      <c r="F37" s="26">
        <v>150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31">
        <f>SUM(D37:K37)</f>
        <v>250</v>
      </c>
    </row>
    <row r="38" spans="2:43" ht="15" thickBot="1" x14ac:dyDescent="0.4">
      <c r="B38" s="95"/>
      <c r="C38" s="96" t="s">
        <v>12</v>
      </c>
      <c r="D38" s="27">
        <f>SUM(D29:D37)</f>
        <v>450</v>
      </c>
      <c r="E38" s="28">
        <f t="shared" ref="E38:L38" si="2">SUM(E29:E37)</f>
        <v>850</v>
      </c>
      <c r="F38" s="28">
        <f t="shared" si="2"/>
        <v>350</v>
      </c>
      <c r="G38" s="28">
        <f t="shared" si="2"/>
        <v>0</v>
      </c>
      <c r="H38" s="28">
        <f t="shared" si="2"/>
        <v>0</v>
      </c>
      <c r="I38" s="28">
        <f t="shared" si="2"/>
        <v>0</v>
      </c>
      <c r="J38" s="28">
        <f t="shared" si="2"/>
        <v>0</v>
      </c>
      <c r="K38" s="28">
        <f t="shared" si="2"/>
        <v>0</v>
      </c>
      <c r="L38" s="29">
        <f t="shared" si="2"/>
        <v>1650</v>
      </c>
    </row>
    <row r="39" spans="2:43" ht="15" customHeight="1" thickBot="1" x14ac:dyDescent="0.4">
      <c r="AD39" s="97"/>
    </row>
    <row r="40" spans="2:43" ht="15" customHeight="1" x14ac:dyDescent="0.35">
      <c r="B40" s="61" t="s">
        <v>37</v>
      </c>
      <c r="C40" s="62"/>
      <c r="D40" s="98" t="str">
        <f t="shared" ref="D40:K40" si="3">D18</f>
        <v>Company A</v>
      </c>
      <c r="E40" s="99" t="str">
        <f t="shared" si="3"/>
        <v>Company B</v>
      </c>
      <c r="F40" s="99" t="str">
        <f t="shared" si="3"/>
        <v>Company C</v>
      </c>
      <c r="G40" s="99">
        <f t="shared" si="3"/>
        <v>0</v>
      </c>
      <c r="H40" s="99">
        <f t="shared" si="3"/>
        <v>0</v>
      </c>
      <c r="I40" s="99">
        <f t="shared" si="3"/>
        <v>0</v>
      </c>
      <c r="J40" s="99">
        <f t="shared" si="3"/>
        <v>0</v>
      </c>
      <c r="K40" s="99">
        <f t="shared" si="3"/>
        <v>0</v>
      </c>
      <c r="L40" s="100" t="s">
        <v>50</v>
      </c>
    </row>
    <row r="41" spans="2:43" ht="15" customHeight="1" x14ac:dyDescent="0.35">
      <c r="B41" s="67"/>
      <c r="C41" s="68"/>
      <c r="D41" s="101"/>
      <c r="E41" s="102"/>
      <c r="F41" s="102"/>
      <c r="G41" s="102"/>
      <c r="H41" s="102"/>
      <c r="I41" s="102"/>
      <c r="J41" s="102"/>
      <c r="K41" s="102"/>
      <c r="L41" s="103"/>
    </row>
    <row r="42" spans="2:43" ht="15" customHeight="1" x14ac:dyDescent="0.35">
      <c r="B42" s="73"/>
      <c r="C42" s="74" t="s">
        <v>38</v>
      </c>
      <c r="D42" s="104" t="s">
        <v>13</v>
      </c>
      <c r="E42" s="105" t="s">
        <v>13</v>
      </c>
      <c r="F42" s="105" t="s">
        <v>13</v>
      </c>
      <c r="G42" s="105" t="s">
        <v>13</v>
      </c>
      <c r="H42" s="105" t="s">
        <v>13</v>
      </c>
      <c r="I42" s="105" t="s">
        <v>13</v>
      </c>
      <c r="J42" s="105" t="s">
        <v>13</v>
      </c>
      <c r="K42" s="105" t="s">
        <v>13</v>
      </c>
      <c r="L42" s="106" t="s">
        <v>13</v>
      </c>
    </row>
    <row r="43" spans="2:43" ht="14.9" customHeight="1" thickBot="1" x14ac:dyDescent="0.4">
      <c r="B43" s="73"/>
      <c r="C43" s="79"/>
      <c r="D43" s="107"/>
      <c r="E43" s="108"/>
      <c r="F43" s="108"/>
      <c r="G43" s="108"/>
      <c r="H43" s="108"/>
      <c r="I43" s="108"/>
      <c r="J43" s="108"/>
      <c r="K43" s="108"/>
      <c r="L43" s="109"/>
    </row>
    <row r="44" spans="2:43" ht="15" customHeight="1" x14ac:dyDescent="0.35">
      <c r="B44" s="84" t="str">
        <f t="shared" ref="B44:C52" si="4">B29</f>
        <v xml:space="preserve"> 1.1</v>
      </c>
      <c r="C44" s="110" t="str">
        <f t="shared" si="4"/>
        <v>Example: Consept development</v>
      </c>
      <c r="D44" s="111">
        <f t="shared" ref="D44:D52" si="5">D29*$D$22</f>
        <v>140000</v>
      </c>
      <c r="E44" s="112">
        <f t="shared" ref="E44:E52" si="6">E29*$E$22</f>
        <v>70000</v>
      </c>
      <c r="F44" s="112">
        <f t="shared" ref="F44:F52" si="7">F29*$F$22</f>
        <v>35000</v>
      </c>
      <c r="G44" s="112">
        <f t="shared" ref="G44:G52" si="8">G29*$G$22</f>
        <v>0</v>
      </c>
      <c r="H44" s="112">
        <f t="shared" ref="H44:H52" si="9">H29*$H$22</f>
        <v>0</v>
      </c>
      <c r="I44" s="112">
        <f t="shared" ref="I44:I52" si="10">I29*$I$22</f>
        <v>0</v>
      </c>
      <c r="J44" s="112">
        <f t="shared" ref="J44:J52" si="11">J29*$J$22</f>
        <v>0</v>
      </c>
      <c r="K44" s="112">
        <f t="shared" ref="K44:K52" si="12">K29*$K$22</f>
        <v>0</v>
      </c>
      <c r="L44" s="113">
        <f t="shared" ref="L44:L57" si="13">SUM(D44:K44)</f>
        <v>245000</v>
      </c>
    </row>
    <row r="45" spans="2:43" ht="15" customHeight="1" x14ac:dyDescent="0.35">
      <c r="B45" s="85" t="str">
        <f t="shared" si="4"/>
        <v xml:space="preserve"> 1.2</v>
      </c>
      <c r="C45" s="114" t="str">
        <f t="shared" si="4"/>
        <v>Example: Engineering</v>
      </c>
      <c r="D45" s="115">
        <f t="shared" si="5"/>
        <v>70000</v>
      </c>
      <c r="E45" s="116">
        <f t="shared" si="6"/>
        <v>210000</v>
      </c>
      <c r="F45" s="116">
        <f t="shared" si="7"/>
        <v>35000</v>
      </c>
      <c r="G45" s="116">
        <f t="shared" si="8"/>
        <v>0</v>
      </c>
      <c r="H45" s="116">
        <f t="shared" si="9"/>
        <v>0</v>
      </c>
      <c r="I45" s="116">
        <f t="shared" si="10"/>
        <v>0</v>
      </c>
      <c r="J45" s="116">
        <f t="shared" si="11"/>
        <v>0</v>
      </c>
      <c r="K45" s="116">
        <f t="shared" si="12"/>
        <v>0</v>
      </c>
      <c r="L45" s="117">
        <f t="shared" si="13"/>
        <v>315000</v>
      </c>
    </row>
    <row r="46" spans="2:43" ht="15" customHeight="1" x14ac:dyDescent="0.35">
      <c r="B46" s="85" t="str">
        <f t="shared" si="4"/>
        <v xml:space="preserve"> 1.3</v>
      </c>
      <c r="C46" s="114" t="str">
        <f t="shared" si="4"/>
        <v>Example: Price calculation</v>
      </c>
      <c r="D46" s="115">
        <f t="shared" si="5"/>
        <v>35000</v>
      </c>
      <c r="E46" s="116">
        <f t="shared" si="6"/>
        <v>210000</v>
      </c>
      <c r="F46" s="116">
        <f t="shared" si="7"/>
        <v>35000</v>
      </c>
      <c r="G46" s="116">
        <f t="shared" si="8"/>
        <v>0</v>
      </c>
      <c r="H46" s="116">
        <f t="shared" si="9"/>
        <v>0</v>
      </c>
      <c r="I46" s="116">
        <f t="shared" si="10"/>
        <v>0</v>
      </c>
      <c r="J46" s="116">
        <f t="shared" si="11"/>
        <v>0</v>
      </c>
      <c r="K46" s="116">
        <f t="shared" si="12"/>
        <v>0</v>
      </c>
      <c r="L46" s="117">
        <f>SUM(D46:K46)</f>
        <v>280000</v>
      </c>
    </row>
    <row r="47" spans="2:43" ht="15" customHeight="1" x14ac:dyDescent="0.35">
      <c r="B47" s="85" t="str">
        <f t="shared" si="4"/>
        <v xml:space="preserve"> 1.4</v>
      </c>
      <c r="C47" s="114" t="str">
        <f t="shared" si="4"/>
        <v>Example: Cost/benefit analysis</v>
      </c>
      <c r="D47" s="115">
        <f t="shared" si="5"/>
        <v>35000</v>
      </c>
      <c r="E47" s="116">
        <f t="shared" si="6"/>
        <v>70000</v>
      </c>
      <c r="F47" s="116">
        <f t="shared" si="7"/>
        <v>35000</v>
      </c>
      <c r="G47" s="116">
        <f t="shared" si="8"/>
        <v>0</v>
      </c>
      <c r="H47" s="116">
        <f t="shared" si="9"/>
        <v>0</v>
      </c>
      <c r="I47" s="116">
        <f t="shared" si="10"/>
        <v>0</v>
      </c>
      <c r="J47" s="116">
        <f t="shared" si="11"/>
        <v>0</v>
      </c>
      <c r="K47" s="116">
        <f t="shared" si="12"/>
        <v>0</v>
      </c>
      <c r="L47" s="117">
        <f>SUM(D47:K47)</f>
        <v>140000</v>
      </c>
    </row>
    <row r="48" spans="2:43" ht="15" customHeight="1" x14ac:dyDescent="0.35">
      <c r="B48" s="85" t="str">
        <f t="shared" si="4"/>
        <v xml:space="preserve"> 1.5</v>
      </c>
      <c r="C48" s="118">
        <f t="shared" si="4"/>
        <v>0</v>
      </c>
      <c r="D48" s="115">
        <f t="shared" si="5"/>
        <v>0</v>
      </c>
      <c r="E48" s="116">
        <f t="shared" si="6"/>
        <v>0</v>
      </c>
      <c r="F48" s="116">
        <f t="shared" si="7"/>
        <v>0</v>
      </c>
      <c r="G48" s="116">
        <f t="shared" si="8"/>
        <v>0</v>
      </c>
      <c r="H48" s="116">
        <f t="shared" si="9"/>
        <v>0</v>
      </c>
      <c r="I48" s="116">
        <f t="shared" si="10"/>
        <v>0</v>
      </c>
      <c r="J48" s="116">
        <f t="shared" si="11"/>
        <v>0</v>
      </c>
      <c r="K48" s="116">
        <f t="shared" si="12"/>
        <v>0</v>
      </c>
      <c r="L48" s="117">
        <f>SUM(D48:K48)</f>
        <v>0</v>
      </c>
    </row>
    <row r="49" spans="2:15" ht="15" customHeight="1" x14ac:dyDescent="0.35">
      <c r="B49" s="85" t="str">
        <f t="shared" si="4"/>
        <v xml:space="preserve"> 1.6</v>
      </c>
      <c r="C49" s="118">
        <f t="shared" si="4"/>
        <v>0</v>
      </c>
      <c r="D49" s="115">
        <f t="shared" si="5"/>
        <v>0</v>
      </c>
      <c r="E49" s="116">
        <f t="shared" si="6"/>
        <v>0</v>
      </c>
      <c r="F49" s="116">
        <f t="shared" si="7"/>
        <v>0</v>
      </c>
      <c r="G49" s="116">
        <f t="shared" si="8"/>
        <v>0</v>
      </c>
      <c r="H49" s="116">
        <f t="shared" si="9"/>
        <v>0</v>
      </c>
      <c r="I49" s="116">
        <f t="shared" si="10"/>
        <v>0</v>
      </c>
      <c r="J49" s="116">
        <f t="shared" si="11"/>
        <v>0</v>
      </c>
      <c r="K49" s="116">
        <f t="shared" si="12"/>
        <v>0</v>
      </c>
      <c r="L49" s="117">
        <f>SUM(D49:K49)</f>
        <v>0</v>
      </c>
    </row>
    <row r="50" spans="2:15" ht="15" customHeight="1" x14ac:dyDescent="0.35">
      <c r="B50" s="85" t="str">
        <f t="shared" si="4"/>
        <v xml:space="preserve"> 1.7</v>
      </c>
      <c r="C50" s="118">
        <f t="shared" si="4"/>
        <v>0</v>
      </c>
      <c r="D50" s="115">
        <f t="shared" si="5"/>
        <v>0</v>
      </c>
      <c r="E50" s="116">
        <f t="shared" si="6"/>
        <v>0</v>
      </c>
      <c r="F50" s="116">
        <f t="shared" si="7"/>
        <v>0</v>
      </c>
      <c r="G50" s="116">
        <f t="shared" si="8"/>
        <v>0</v>
      </c>
      <c r="H50" s="116">
        <f t="shared" si="9"/>
        <v>0</v>
      </c>
      <c r="I50" s="116">
        <f t="shared" si="10"/>
        <v>0</v>
      </c>
      <c r="J50" s="116">
        <f t="shared" si="11"/>
        <v>0</v>
      </c>
      <c r="K50" s="116">
        <f t="shared" si="12"/>
        <v>0</v>
      </c>
      <c r="L50" s="117">
        <f t="shared" si="13"/>
        <v>0</v>
      </c>
    </row>
    <row r="51" spans="2:15" ht="15" customHeight="1" x14ac:dyDescent="0.35">
      <c r="B51" s="85" t="str">
        <f t="shared" si="4"/>
        <v xml:space="preserve"> 1.8</v>
      </c>
      <c r="C51" s="118">
        <f t="shared" si="4"/>
        <v>0</v>
      </c>
      <c r="D51" s="115">
        <f t="shared" si="5"/>
        <v>0</v>
      </c>
      <c r="E51" s="116">
        <f t="shared" si="6"/>
        <v>0</v>
      </c>
      <c r="F51" s="116">
        <f t="shared" si="7"/>
        <v>0</v>
      </c>
      <c r="G51" s="116">
        <f t="shared" si="8"/>
        <v>0</v>
      </c>
      <c r="H51" s="116">
        <f t="shared" si="9"/>
        <v>0</v>
      </c>
      <c r="I51" s="116">
        <f t="shared" si="10"/>
        <v>0</v>
      </c>
      <c r="J51" s="116">
        <f t="shared" si="11"/>
        <v>0</v>
      </c>
      <c r="K51" s="116">
        <f t="shared" si="12"/>
        <v>0</v>
      </c>
      <c r="L51" s="117">
        <f t="shared" si="13"/>
        <v>0</v>
      </c>
    </row>
    <row r="52" spans="2:15" ht="15" customHeight="1" x14ac:dyDescent="0.35">
      <c r="B52" s="85" t="str">
        <f t="shared" si="4"/>
        <v xml:space="preserve"> 1.9</v>
      </c>
      <c r="C52" s="114" t="str">
        <f t="shared" si="4"/>
        <v>Project management and reporting</v>
      </c>
      <c r="D52" s="115">
        <f t="shared" si="5"/>
        <v>35000</v>
      </c>
      <c r="E52" s="116">
        <f t="shared" si="6"/>
        <v>35000</v>
      </c>
      <c r="F52" s="116">
        <f t="shared" si="7"/>
        <v>105000</v>
      </c>
      <c r="G52" s="116">
        <f t="shared" si="8"/>
        <v>0</v>
      </c>
      <c r="H52" s="116">
        <f t="shared" si="9"/>
        <v>0</v>
      </c>
      <c r="I52" s="116">
        <f t="shared" si="10"/>
        <v>0</v>
      </c>
      <c r="J52" s="116">
        <f t="shared" si="11"/>
        <v>0</v>
      </c>
      <c r="K52" s="116">
        <f t="shared" si="12"/>
        <v>0</v>
      </c>
      <c r="L52" s="117">
        <f t="shared" si="13"/>
        <v>175000</v>
      </c>
      <c r="N52" s="86"/>
    </row>
    <row r="53" spans="2:15" ht="15" customHeight="1" x14ac:dyDescent="0.35">
      <c r="B53" s="87"/>
      <c r="C53" s="119" t="s">
        <v>44</v>
      </c>
      <c r="D53" s="13">
        <v>10000</v>
      </c>
      <c r="E53" s="14">
        <v>10000</v>
      </c>
      <c r="F53" s="14">
        <v>10000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17">
        <f t="shared" si="13"/>
        <v>30000</v>
      </c>
    </row>
    <row r="54" spans="2:15" ht="15" customHeight="1" x14ac:dyDescent="0.35">
      <c r="B54" s="87"/>
      <c r="C54" s="119" t="s">
        <v>47</v>
      </c>
      <c r="D54" s="13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17">
        <f t="shared" si="13"/>
        <v>0</v>
      </c>
    </row>
    <row r="55" spans="2:15" ht="15" customHeight="1" x14ac:dyDescent="0.35">
      <c r="B55" s="87"/>
      <c r="C55" s="119" t="s">
        <v>48</v>
      </c>
      <c r="D55" s="13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17">
        <f t="shared" si="13"/>
        <v>0</v>
      </c>
    </row>
    <row r="56" spans="2:15" ht="15" customHeight="1" x14ac:dyDescent="0.35">
      <c r="B56" s="87"/>
      <c r="C56" s="119" t="s">
        <v>45</v>
      </c>
      <c r="D56" s="13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17">
        <f t="shared" si="13"/>
        <v>0</v>
      </c>
    </row>
    <row r="57" spans="2:15" ht="15" customHeight="1" x14ac:dyDescent="0.35">
      <c r="B57" s="120"/>
      <c r="C57" s="121" t="s">
        <v>46</v>
      </c>
      <c r="D57" s="15">
        <v>5000</v>
      </c>
      <c r="E57" s="16">
        <v>5000</v>
      </c>
      <c r="F57" s="16">
        <v>5000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22">
        <f t="shared" si="13"/>
        <v>15000</v>
      </c>
    </row>
    <row r="58" spans="2:15" ht="15" customHeight="1" x14ac:dyDescent="0.35">
      <c r="B58" s="123"/>
      <c r="C58" s="124" t="s">
        <v>12</v>
      </c>
      <c r="D58" s="125">
        <f t="shared" ref="D58:L58" si="14">SUM(D44:D57)</f>
        <v>330000</v>
      </c>
      <c r="E58" s="126">
        <f t="shared" si="14"/>
        <v>610000</v>
      </c>
      <c r="F58" s="126">
        <f t="shared" si="14"/>
        <v>260000</v>
      </c>
      <c r="G58" s="126">
        <f t="shared" si="14"/>
        <v>0</v>
      </c>
      <c r="H58" s="126">
        <f t="shared" si="14"/>
        <v>0</v>
      </c>
      <c r="I58" s="126">
        <f t="shared" si="14"/>
        <v>0</v>
      </c>
      <c r="J58" s="126">
        <f t="shared" si="14"/>
        <v>0</v>
      </c>
      <c r="K58" s="126">
        <f t="shared" si="14"/>
        <v>0</v>
      </c>
      <c r="L58" s="127">
        <f t="shared" si="14"/>
        <v>1200000</v>
      </c>
      <c r="N58" s="86"/>
    </row>
    <row r="59" spans="2:15" ht="15" customHeight="1" thickBot="1" x14ac:dyDescent="0.4">
      <c r="B59" s="128"/>
      <c r="C59" s="129" t="s">
        <v>49</v>
      </c>
      <c r="D59" s="130">
        <f>D58/L58</f>
        <v>0.27500000000000002</v>
      </c>
      <c r="E59" s="131">
        <f>E58/L58</f>
        <v>0.5083333333333333</v>
      </c>
      <c r="F59" s="131">
        <f>F58/L58</f>
        <v>0.21666666666666667</v>
      </c>
      <c r="G59" s="131">
        <f>G58/L58</f>
        <v>0</v>
      </c>
      <c r="H59" s="131">
        <f>H58/L58</f>
        <v>0</v>
      </c>
      <c r="I59" s="131">
        <f>I58/L58</f>
        <v>0</v>
      </c>
      <c r="J59" s="131">
        <f>J58/L58</f>
        <v>0</v>
      </c>
      <c r="K59" s="131">
        <f>K58/L58</f>
        <v>0</v>
      </c>
      <c r="L59" s="132">
        <f>SUM(D59:K59)</f>
        <v>1</v>
      </c>
      <c r="N59" s="86"/>
    </row>
    <row r="60" spans="2:15" ht="15" customHeight="1" thickBot="1" x14ac:dyDescent="0.4"/>
    <row r="61" spans="2:15" ht="15.75" customHeight="1" thickBot="1" x14ac:dyDescent="0.4">
      <c r="D61" s="133" t="s">
        <v>51</v>
      </c>
      <c r="E61" s="134"/>
      <c r="F61" s="134"/>
      <c r="G61" s="134"/>
      <c r="H61" s="135" t="s">
        <v>52</v>
      </c>
      <c r="I61" s="136"/>
      <c r="J61" s="137" t="s">
        <v>53</v>
      </c>
      <c r="K61" s="137"/>
      <c r="L61" s="136"/>
      <c r="N61" s="138"/>
      <c r="O61" s="139"/>
    </row>
    <row r="62" spans="2:15" ht="15" customHeight="1" x14ac:dyDescent="0.35">
      <c r="D62" s="73"/>
      <c r="E62" s="79"/>
      <c r="F62" s="79"/>
      <c r="G62" s="140"/>
      <c r="H62" s="73" t="s">
        <v>14</v>
      </c>
      <c r="I62" s="141" t="s">
        <v>15</v>
      </c>
      <c r="J62" s="79" t="s">
        <v>16</v>
      </c>
      <c r="K62" s="142" t="s">
        <v>17</v>
      </c>
      <c r="L62" s="141" t="s">
        <v>18</v>
      </c>
      <c r="N62" s="143" t="s">
        <v>54</v>
      </c>
      <c r="O62" s="144" t="s">
        <v>54</v>
      </c>
    </row>
    <row r="63" spans="2:15" ht="15" customHeight="1" x14ac:dyDescent="0.35">
      <c r="D63" s="73"/>
      <c r="E63" s="79" t="s">
        <v>36</v>
      </c>
      <c r="F63" s="79" t="s">
        <v>54</v>
      </c>
      <c r="G63" s="140" t="s">
        <v>55</v>
      </c>
      <c r="H63" s="73" t="s">
        <v>56</v>
      </c>
      <c r="I63" s="145" t="s">
        <v>57</v>
      </c>
      <c r="J63" s="79" t="s">
        <v>58</v>
      </c>
      <c r="K63" s="146" t="s">
        <v>59</v>
      </c>
      <c r="L63" s="145" t="s">
        <v>60</v>
      </c>
      <c r="N63" s="147" t="s">
        <v>61</v>
      </c>
      <c r="O63" s="148" t="s">
        <v>61</v>
      </c>
    </row>
    <row r="64" spans="2:15" ht="15" customHeight="1" thickBot="1" x14ac:dyDescent="0.4">
      <c r="D64" s="149"/>
      <c r="E64" s="150"/>
      <c r="F64" s="150" t="s">
        <v>76</v>
      </c>
      <c r="G64" s="151" t="s">
        <v>19</v>
      </c>
      <c r="H64" s="149" t="s">
        <v>74</v>
      </c>
      <c r="I64" s="152" t="s">
        <v>74</v>
      </c>
      <c r="J64" s="150" t="s">
        <v>74</v>
      </c>
      <c r="K64" s="153" t="s">
        <v>74</v>
      </c>
      <c r="L64" s="152" t="s">
        <v>74</v>
      </c>
      <c r="N64" s="154" t="s">
        <v>74</v>
      </c>
      <c r="O64" s="154" t="s">
        <v>19</v>
      </c>
    </row>
    <row r="65" spans="3:16" x14ac:dyDescent="0.35">
      <c r="D65" s="155">
        <f>J13</f>
        <v>2018</v>
      </c>
      <c r="E65" s="10" t="s">
        <v>20</v>
      </c>
      <c r="F65" s="10">
        <v>100</v>
      </c>
      <c r="G65" s="140"/>
      <c r="H65" s="156">
        <f>(SUM(J69:J76)+SUM(K69:K76)+SUM(L69:L76)-SUM(I69:I76))*F65/100</f>
        <v>120000</v>
      </c>
      <c r="I65" s="157"/>
      <c r="J65" s="158"/>
      <c r="K65" s="159"/>
      <c r="L65" s="157"/>
      <c r="N65" s="148"/>
      <c r="O65" s="148"/>
    </row>
    <row r="66" spans="3:16" ht="15.75" customHeight="1" x14ac:dyDescent="0.35">
      <c r="D66" s="73"/>
      <c r="E66" s="10" t="s">
        <v>21</v>
      </c>
      <c r="F66" s="10">
        <v>0</v>
      </c>
      <c r="G66" s="140"/>
      <c r="H66" s="156">
        <f>(SUM(J69:J76)+SUM(K69:K76)+SUM(L69:L76)-SUM(I69:I76))*F66/100</f>
        <v>0</v>
      </c>
      <c r="I66" s="157"/>
      <c r="J66" s="158"/>
      <c r="K66" s="159"/>
      <c r="L66" s="157"/>
      <c r="N66" s="148"/>
      <c r="O66" s="148"/>
    </row>
    <row r="67" spans="3:16" ht="15" customHeight="1" x14ac:dyDescent="0.35">
      <c r="D67" s="73"/>
      <c r="E67" s="10" t="s">
        <v>22</v>
      </c>
      <c r="F67" s="10">
        <v>0</v>
      </c>
      <c r="G67" s="140"/>
      <c r="H67" s="156">
        <f>(SUM(J69:J76)+SUM(K69:K76)+SUM(L69:L76)-SUM(I69:I76))*F67/100</f>
        <v>0</v>
      </c>
      <c r="I67" s="157"/>
      <c r="J67" s="158"/>
      <c r="K67" s="159"/>
      <c r="L67" s="157"/>
      <c r="N67" s="148"/>
      <c r="O67" s="148"/>
    </row>
    <row r="68" spans="3:16" ht="15" customHeight="1" x14ac:dyDescent="0.35">
      <c r="C68" s="42" t="s">
        <v>62</v>
      </c>
      <c r="D68" s="73"/>
      <c r="E68" s="41" t="s">
        <v>63</v>
      </c>
      <c r="F68" s="41">
        <f>SUM(F65:F67)</f>
        <v>100</v>
      </c>
      <c r="G68" s="140"/>
      <c r="H68" s="156"/>
      <c r="I68" s="157"/>
      <c r="J68" s="158"/>
      <c r="K68" s="159"/>
      <c r="L68" s="157"/>
      <c r="N68" s="148"/>
      <c r="O68" s="148"/>
    </row>
    <row r="69" spans="3:16" ht="15" customHeight="1" x14ac:dyDescent="0.35">
      <c r="D69" s="73"/>
      <c r="E69" s="79" t="str">
        <f>D18</f>
        <v>Company A</v>
      </c>
      <c r="F69" s="79"/>
      <c r="G69" s="17">
        <v>50</v>
      </c>
      <c r="H69" s="156"/>
      <c r="I69" s="157">
        <f t="shared" ref="I69:I76" si="15">(J69+K69+L69)*G69/100</f>
        <v>33000</v>
      </c>
      <c r="J69" s="158">
        <f>SUM(D44:D52)*K13/100</f>
        <v>63000</v>
      </c>
      <c r="K69" s="159">
        <f>D53*K13/100</f>
        <v>2000</v>
      </c>
      <c r="L69" s="157">
        <f>(D54+D55+D56+D57)*K13/100</f>
        <v>1000</v>
      </c>
      <c r="N69" s="160">
        <f>(J69+K69+L69)-I69</f>
        <v>33000</v>
      </c>
      <c r="O69" s="161">
        <f>(N69/($H$65+$H$66+$H$67))*100</f>
        <v>27.500000000000004</v>
      </c>
    </row>
    <row r="70" spans="3:16" ht="15" customHeight="1" x14ac:dyDescent="0.35">
      <c r="D70" s="73"/>
      <c r="E70" s="79" t="str">
        <f>E18</f>
        <v>Company B</v>
      </c>
      <c r="F70" s="79"/>
      <c r="G70" s="17">
        <v>50</v>
      </c>
      <c r="H70" s="156"/>
      <c r="I70" s="157">
        <f t="shared" si="15"/>
        <v>61000</v>
      </c>
      <c r="J70" s="158">
        <f>SUM(E44:E52)*K13/100</f>
        <v>119000</v>
      </c>
      <c r="K70" s="159">
        <f>E53*K13/100</f>
        <v>2000</v>
      </c>
      <c r="L70" s="157">
        <f>(E54+E55+E56+E57)*K13/100</f>
        <v>1000</v>
      </c>
      <c r="N70" s="160">
        <f t="shared" ref="N70:N76" si="16">(J70+K70+L70)-I70</f>
        <v>61000</v>
      </c>
      <c r="O70" s="161">
        <f>(N70/($H$65+$H$66+$H$67))*100</f>
        <v>50.833333333333329</v>
      </c>
    </row>
    <row r="71" spans="3:16" ht="15" customHeight="1" x14ac:dyDescent="0.35">
      <c r="D71" s="73"/>
      <c r="E71" s="79" t="str">
        <f>F18</f>
        <v>Company C</v>
      </c>
      <c r="F71" s="79"/>
      <c r="G71" s="17">
        <v>50</v>
      </c>
      <c r="H71" s="156"/>
      <c r="I71" s="157">
        <f t="shared" si="15"/>
        <v>26000</v>
      </c>
      <c r="J71" s="158">
        <f>SUM(F44:F52)*K13/100</f>
        <v>49000</v>
      </c>
      <c r="K71" s="159">
        <f>F53*K13/100</f>
        <v>2000</v>
      </c>
      <c r="L71" s="157">
        <f>(F54+F55+F56+F57)*K13/100</f>
        <v>1000</v>
      </c>
      <c r="N71" s="160">
        <f t="shared" si="16"/>
        <v>26000</v>
      </c>
      <c r="O71" s="161">
        <f t="shared" ref="O71:O76" si="17">(N71/($H$65+$H$66+$H$67))*100</f>
        <v>21.666666666666668</v>
      </c>
    </row>
    <row r="72" spans="3:16" ht="15" customHeight="1" x14ac:dyDescent="0.35">
      <c r="D72" s="73"/>
      <c r="E72" s="79">
        <f>G18</f>
        <v>0</v>
      </c>
      <c r="F72" s="79"/>
      <c r="G72" s="17">
        <v>50</v>
      </c>
      <c r="H72" s="156"/>
      <c r="I72" s="157">
        <f t="shared" si="15"/>
        <v>0</v>
      </c>
      <c r="J72" s="158">
        <f>SUM(G44:G52)*K13/100</f>
        <v>0</v>
      </c>
      <c r="K72" s="159">
        <f>G53*K13/100</f>
        <v>0</v>
      </c>
      <c r="L72" s="157">
        <f>(G54+G55+G56+G57)*K13/100</f>
        <v>0</v>
      </c>
      <c r="N72" s="160">
        <f t="shared" si="16"/>
        <v>0</v>
      </c>
      <c r="O72" s="161">
        <f t="shared" si="17"/>
        <v>0</v>
      </c>
    </row>
    <row r="73" spans="3:16" ht="14.9" customHeight="1" x14ac:dyDescent="0.35">
      <c r="D73" s="73"/>
      <c r="E73" s="79">
        <f>H18</f>
        <v>0</v>
      </c>
      <c r="F73" s="79"/>
      <c r="G73" s="17">
        <v>50</v>
      </c>
      <c r="H73" s="156"/>
      <c r="I73" s="157">
        <f t="shared" si="15"/>
        <v>0</v>
      </c>
      <c r="J73" s="158">
        <f>SUM(H44:H52)*K13/100</f>
        <v>0</v>
      </c>
      <c r="K73" s="159">
        <f>H53*K13/100</f>
        <v>0</v>
      </c>
      <c r="L73" s="157">
        <f>(H54+H55+H56+H57)*K13/100</f>
        <v>0</v>
      </c>
      <c r="N73" s="160">
        <f t="shared" si="16"/>
        <v>0</v>
      </c>
      <c r="O73" s="161">
        <f t="shared" si="17"/>
        <v>0</v>
      </c>
    </row>
    <row r="74" spans="3:16" ht="15" customHeight="1" x14ac:dyDescent="0.35">
      <c r="D74" s="73"/>
      <c r="E74" s="79">
        <f>I18</f>
        <v>0</v>
      </c>
      <c r="F74" s="79"/>
      <c r="G74" s="17">
        <v>50</v>
      </c>
      <c r="H74" s="156"/>
      <c r="I74" s="157">
        <f t="shared" si="15"/>
        <v>0</v>
      </c>
      <c r="J74" s="158">
        <f>SUM(I44:I52)*K13/100</f>
        <v>0</v>
      </c>
      <c r="K74" s="159">
        <f>I53*K13/100</f>
        <v>0</v>
      </c>
      <c r="L74" s="157">
        <f>(I54+I55+I56+I57)*K13/100</f>
        <v>0</v>
      </c>
      <c r="N74" s="160">
        <f t="shared" si="16"/>
        <v>0</v>
      </c>
      <c r="O74" s="161">
        <f t="shared" si="17"/>
        <v>0</v>
      </c>
    </row>
    <row r="75" spans="3:16" ht="15" customHeight="1" x14ac:dyDescent="0.35">
      <c r="D75" s="73"/>
      <c r="E75" s="79">
        <f>J18</f>
        <v>0</v>
      </c>
      <c r="F75" s="79"/>
      <c r="G75" s="17">
        <v>50</v>
      </c>
      <c r="H75" s="156"/>
      <c r="I75" s="157">
        <f t="shared" si="15"/>
        <v>0</v>
      </c>
      <c r="J75" s="158">
        <f>SUM(J44:J52)*K13/100</f>
        <v>0</v>
      </c>
      <c r="K75" s="159">
        <f>J53*K13/100</f>
        <v>0</v>
      </c>
      <c r="L75" s="157">
        <f>(J54+J55+J56+J57)*K13/100</f>
        <v>0</v>
      </c>
      <c r="N75" s="160">
        <f t="shared" si="16"/>
        <v>0</v>
      </c>
      <c r="O75" s="161">
        <f t="shared" si="17"/>
        <v>0</v>
      </c>
    </row>
    <row r="76" spans="3:16" ht="15" customHeight="1" thickBot="1" x14ac:dyDescent="0.4">
      <c r="D76" s="149"/>
      <c r="E76" s="150">
        <f>K18</f>
        <v>0</v>
      </c>
      <c r="F76" s="150"/>
      <c r="G76" s="18">
        <v>50</v>
      </c>
      <c r="H76" s="162"/>
      <c r="I76" s="163">
        <f t="shared" si="15"/>
        <v>0</v>
      </c>
      <c r="J76" s="164">
        <f>SUM(K44:K52)*K13/100</f>
        <v>0</v>
      </c>
      <c r="K76" s="165">
        <f>K53*K13/100</f>
        <v>0</v>
      </c>
      <c r="L76" s="163">
        <f>(K54+K55+K56+K57)*K13/100</f>
        <v>0</v>
      </c>
      <c r="N76" s="166">
        <f t="shared" si="16"/>
        <v>0</v>
      </c>
      <c r="O76" s="167">
        <f t="shared" si="17"/>
        <v>0</v>
      </c>
      <c r="P76" s="168">
        <f>SUM(O69:O76)</f>
        <v>100</v>
      </c>
    </row>
    <row r="77" spans="3:16" ht="15" customHeight="1" x14ac:dyDescent="0.35">
      <c r="D77" s="155">
        <f>J14</f>
        <v>2019</v>
      </c>
      <c r="E77" s="79" t="str">
        <f>E65</f>
        <v>FHF</v>
      </c>
      <c r="F77" s="10">
        <v>100</v>
      </c>
      <c r="G77" s="140"/>
      <c r="H77" s="156">
        <f>(SUM(J81:J88)+SUM(K81:K88)+SUM(L81:L88)-SUM(I81:I88))*F77/100</f>
        <v>240000</v>
      </c>
      <c r="I77" s="157"/>
      <c r="J77" s="158"/>
      <c r="K77" s="159"/>
      <c r="L77" s="157"/>
      <c r="N77" s="148"/>
      <c r="O77" s="161"/>
    </row>
    <row r="78" spans="3:16" ht="15" customHeight="1" x14ac:dyDescent="0.35">
      <c r="D78" s="73"/>
      <c r="E78" s="79" t="str">
        <f>E66</f>
        <v>IN</v>
      </c>
      <c r="F78" s="10">
        <v>0</v>
      </c>
      <c r="G78" s="140"/>
      <c r="H78" s="156">
        <f>(SUM(J81:J88)+SUM(K81:K88)+SUM(L81:L88)-SUM(I81:I88))*F78/100</f>
        <v>0</v>
      </c>
      <c r="I78" s="157"/>
      <c r="J78" s="158"/>
      <c r="K78" s="159"/>
      <c r="L78" s="157"/>
      <c r="N78" s="148"/>
      <c r="O78" s="161"/>
    </row>
    <row r="79" spans="3:16" ht="15" customHeight="1" x14ac:dyDescent="0.35">
      <c r="D79" s="73"/>
      <c r="E79" s="79" t="str">
        <f>E67</f>
        <v>NFR</v>
      </c>
      <c r="F79" s="10">
        <v>0</v>
      </c>
      <c r="G79" s="140"/>
      <c r="H79" s="156">
        <f>(SUM(J81:J88)+SUM(K81:K88)+SUM(L81:L88)-SUM(I81:I88))*F79/100</f>
        <v>0</v>
      </c>
      <c r="I79" s="157"/>
      <c r="J79" s="158"/>
      <c r="K79" s="159"/>
      <c r="L79" s="157"/>
      <c r="N79" s="148"/>
      <c r="O79" s="161"/>
    </row>
    <row r="80" spans="3:16" ht="15" customHeight="1" x14ac:dyDescent="0.35">
      <c r="D80" s="73"/>
      <c r="E80" s="41" t="s">
        <v>63</v>
      </c>
      <c r="F80" s="41">
        <f>SUM(F77:F79)</f>
        <v>100</v>
      </c>
      <c r="G80" s="140"/>
      <c r="H80" s="156"/>
      <c r="I80" s="157"/>
      <c r="J80" s="158"/>
      <c r="K80" s="159"/>
      <c r="L80" s="157"/>
      <c r="N80" s="148"/>
      <c r="O80" s="161"/>
    </row>
    <row r="81" spans="4:16" ht="15" customHeight="1" x14ac:dyDescent="0.35">
      <c r="D81" s="73"/>
      <c r="E81" s="79" t="str">
        <f t="shared" ref="E81:E91" si="18">E69</f>
        <v>Company A</v>
      </c>
      <c r="F81" s="79"/>
      <c r="G81" s="17">
        <v>50</v>
      </c>
      <c r="H81" s="156"/>
      <c r="I81" s="157">
        <f t="shared" ref="I81:I88" si="19">(J81+K81+L81)*G81/100</f>
        <v>66000</v>
      </c>
      <c r="J81" s="158">
        <f>SUM(D44:D52)*K14/100</f>
        <v>126000</v>
      </c>
      <c r="K81" s="159">
        <f>D53*K14/100</f>
        <v>4000</v>
      </c>
      <c r="L81" s="157">
        <f>(D54+D55+D56+D57)*K14/100</f>
        <v>2000</v>
      </c>
      <c r="N81" s="160">
        <f t="shared" ref="N81:N88" si="20">(J81+K81+L81)-I81</f>
        <v>66000</v>
      </c>
      <c r="O81" s="161">
        <f>(N81/($H$77+$H$78+$H$79))*100</f>
        <v>27.500000000000004</v>
      </c>
    </row>
    <row r="82" spans="4:16" ht="15" customHeight="1" x14ac:dyDescent="0.35">
      <c r="D82" s="73"/>
      <c r="E82" s="79" t="str">
        <f t="shared" si="18"/>
        <v>Company B</v>
      </c>
      <c r="F82" s="79"/>
      <c r="G82" s="17">
        <v>50</v>
      </c>
      <c r="H82" s="156"/>
      <c r="I82" s="157">
        <f t="shared" si="19"/>
        <v>122000</v>
      </c>
      <c r="J82" s="158">
        <f>SUM(E44:E52)*K14/100</f>
        <v>238000</v>
      </c>
      <c r="K82" s="159">
        <f>E53*K14/100</f>
        <v>4000</v>
      </c>
      <c r="L82" s="157">
        <f>(E54+E55+E56+E57)*K14/100</f>
        <v>2000</v>
      </c>
      <c r="N82" s="160">
        <f t="shared" si="20"/>
        <v>122000</v>
      </c>
      <c r="O82" s="161">
        <f t="shared" ref="O82:O88" si="21">(N82/($H$77+$H$78+$H$79))*100</f>
        <v>50.833333333333329</v>
      </c>
    </row>
    <row r="83" spans="4:16" ht="15" customHeight="1" x14ac:dyDescent="0.35">
      <c r="D83" s="73"/>
      <c r="E83" s="79" t="str">
        <f t="shared" si="18"/>
        <v>Company C</v>
      </c>
      <c r="F83" s="79"/>
      <c r="G83" s="17">
        <v>50</v>
      </c>
      <c r="H83" s="156"/>
      <c r="I83" s="157">
        <f t="shared" si="19"/>
        <v>52000</v>
      </c>
      <c r="J83" s="158">
        <f>SUM(F44:F52)*K14/100</f>
        <v>98000</v>
      </c>
      <c r="K83" s="159">
        <f>F53*K14/100</f>
        <v>4000</v>
      </c>
      <c r="L83" s="157">
        <f>(F54+F55+F56+F57)*K14/100</f>
        <v>2000</v>
      </c>
      <c r="N83" s="160">
        <f t="shared" si="20"/>
        <v>52000</v>
      </c>
      <c r="O83" s="161">
        <f t="shared" si="21"/>
        <v>21.666666666666668</v>
      </c>
    </row>
    <row r="84" spans="4:16" ht="15" customHeight="1" x14ac:dyDescent="0.35">
      <c r="D84" s="73"/>
      <c r="E84" s="79">
        <f t="shared" si="18"/>
        <v>0</v>
      </c>
      <c r="F84" s="79"/>
      <c r="G84" s="17">
        <v>50</v>
      </c>
      <c r="H84" s="156"/>
      <c r="I84" s="157">
        <f t="shared" si="19"/>
        <v>0</v>
      </c>
      <c r="J84" s="158">
        <f>SUM(G44:G52)*K14/100</f>
        <v>0</v>
      </c>
      <c r="K84" s="159">
        <f>G53*K14/100</f>
        <v>0</v>
      </c>
      <c r="L84" s="157">
        <f>(G54+G55+G56+G57)*K14/100</f>
        <v>0</v>
      </c>
      <c r="N84" s="160">
        <f t="shared" si="20"/>
        <v>0</v>
      </c>
      <c r="O84" s="161">
        <f t="shared" si="21"/>
        <v>0</v>
      </c>
    </row>
    <row r="85" spans="4:16" ht="15" customHeight="1" x14ac:dyDescent="0.35">
      <c r="D85" s="73"/>
      <c r="E85" s="79">
        <f t="shared" si="18"/>
        <v>0</v>
      </c>
      <c r="F85" s="79"/>
      <c r="G85" s="17">
        <v>50</v>
      </c>
      <c r="H85" s="156"/>
      <c r="I85" s="157">
        <f t="shared" si="19"/>
        <v>0</v>
      </c>
      <c r="J85" s="158">
        <f>SUM(H44:H52)*K14/100</f>
        <v>0</v>
      </c>
      <c r="K85" s="159">
        <f>H53*K14/100</f>
        <v>0</v>
      </c>
      <c r="L85" s="157">
        <f>(H54+H55+H56+H57)*K14/100</f>
        <v>0</v>
      </c>
      <c r="N85" s="160">
        <f t="shared" si="20"/>
        <v>0</v>
      </c>
      <c r="O85" s="161">
        <f t="shared" si="21"/>
        <v>0</v>
      </c>
    </row>
    <row r="86" spans="4:16" ht="15" customHeight="1" x14ac:dyDescent="0.35">
      <c r="D86" s="73"/>
      <c r="E86" s="79">
        <f t="shared" si="18"/>
        <v>0</v>
      </c>
      <c r="F86" s="79"/>
      <c r="G86" s="17">
        <v>50</v>
      </c>
      <c r="H86" s="156"/>
      <c r="I86" s="157">
        <f t="shared" si="19"/>
        <v>0</v>
      </c>
      <c r="J86" s="158">
        <f>SUM(I44:I52)*K14/100</f>
        <v>0</v>
      </c>
      <c r="K86" s="159">
        <f>I53*K14/100</f>
        <v>0</v>
      </c>
      <c r="L86" s="157">
        <f>(I54+I55+H56+H57)*K14/100</f>
        <v>0</v>
      </c>
      <c r="N86" s="160">
        <f t="shared" si="20"/>
        <v>0</v>
      </c>
      <c r="O86" s="161">
        <f t="shared" si="21"/>
        <v>0</v>
      </c>
    </row>
    <row r="87" spans="4:16" ht="15" customHeight="1" x14ac:dyDescent="0.35">
      <c r="D87" s="73"/>
      <c r="E87" s="79">
        <f t="shared" si="18"/>
        <v>0</v>
      </c>
      <c r="F87" s="79"/>
      <c r="G87" s="17">
        <v>50</v>
      </c>
      <c r="H87" s="156"/>
      <c r="I87" s="157">
        <f t="shared" si="19"/>
        <v>0</v>
      </c>
      <c r="J87" s="158">
        <f>SUM(J44:J52)*K14/100</f>
        <v>0</v>
      </c>
      <c r="K87" s="159">
        <f>J53*K14/100</f>
        <v>0</v>
      </c>
      <c r="L87" s="157">
        <f>(J54+J55+J56+J57)*K14/100</f>
        <v>0</v>
      </c>
      <c r="N87" s="160">
        <f t="shared" si="20"/>
        <v>0</v>
      </c>
      <c r="O87" s="161">
        <f t="shared" si="21"/>
        <v>0</v>
      </c>
    </row>
    <row r="88" spans="4:16" ht="15" customHeight="1" thickBot="1" x14ac:dyDescent="0.4">
      <c r="D88" s="149"/>
      <c r="E88" s="150">
        <f t="shared" si="18"/>
        <v>0</v>
      </c>
      <c r="F88" s="150"/>
      <c r="G88" s="18">
        <v>50</v>
      </c>
      <c r="H88" s="162"/>
      <c r="I88" s="163">
        <f t="shared" si="19"/>
        <v>0</v>
      </c>
      <c r="J88" s="164">
        <f>SUM(K44:K52)*K14/100</f>
        <v>0</v>
      </c>
      <c r="K88" s="165">
        <f>K53*K14/100</f>
        <v>0</v>
      </c>
      <c r="L88" s="163">
        <f>(K54+K55+K56+K57)*K14/100</f>
        <v>0</v>
      </c>
      <c r="N88" s="166">
        <f t="shared" si="20"/>
        <v>0</v>
      </c>
      <c r="O88" s="167">
        <f t="shared" si="21"/>
        <v>0</v>
      </c>
      <c r="P88" s="168">
        <f>SUM(O81:O88)</f>
        <v>100</v>
      </c>
    </row>
    <row r="89" spans="4:16" ht="15" customHeight="1" x14ac:dyDescent="0.35">
      <c r="D89" s="155">
        <f>J15</f>
        <v>2020</v>
      </c>
      <c r="E89" s="79" t="str">
        <f t="shared" si="18"/>
        <v>FHF</v>
      </c>
      <c r="F89" s="10">
        <v>100</v>
      </c>
      <c r="G89" s="140"/>
      <c r="H89" s="156">
        <f>(SUM(J93:J100)+SUM(K93:K100)+SUM(L93:L100)-SUM(I93:I100))*F89/100</f>
        <v>240000</v>
      </c>
      <c r="I89" s="157"/>
      <c r="J89" s="158"/>
      <c r="K89" s="159"/>
      <c r="L89" s="157"/>
      <c r="N89" s="148"/>
      <c r="O89" s="161"/>
    </row>
    <row r="90" spans="4:16" ht="15" customHeight="1" x14ac:dyDescent="0.35">
      <c r="D90" s="73"/>
      <c r="E90" s="79" t="str">
        <f t="shared" si="18"/>
        <v>IN</v>
      </c>
      <c r="F90" s="10">
        <v>0</v>
      </c>
      <c r="G90" s="140"/>
      <c r="H90" s="156">
        <f>(SUM(J93:J100)+SUM(K93:K100)+SUM(L93:L100)-SUM(I93:I100))*F90/100</f>
        <v>0</v>
      </c>
      <c r="I90" s="157"/>
      <c r="J90" s="158"/>
      <c r="K90" s="159"/>
      <c r="L90" s="157"/>
      <c r="N90" s="148"/>
      <c r="O90" s="161"/>
    </row>
    <row r="91" spans="4:16" ht="15" customHeight="1" x14ac:dyDescent="0.35">
      <c r="D91" s="73"/>
      <c r="E91" s="79" t="str">
        <f t="shared" si="18"/>
        <v>NFR</v>
      </c>
      <c r="F91" s="10">
        <v>0</v>
      </c>
      <c r="G91" s="140"/>
      <c r="H91" s="156">
        <f>(SUM(J93:J100)+SUM(K93:K100)+SUM(L93:L100)-SUM(I93:I100))*F91/100</f>
        <v>0</v>
      </c>
      <c r="I91" s="157"/>
      <c r="J91" s="158"/>
      <c r="K91" s="159"/>
      <c r="L91" s="157"/>
      <c r="N91" s="148"/>
      <c r="O91" s="161"/>
    </row>
    <row r="92" spans="4:16" ht="15" customHeight="1" x14ac:dyDescent="0.35">
      <c r="D92" s="73"/>
      <c r="E92" s="41" t="s">
        <v>63</v>
      </c>
      <c r="F92" s="41">
        <f>SUM(F89:F91)</f>
        <v>100</v>
      </c>
      <c r="G92" s="140"/>
      <c r="H92" s="156"/>
      <c r="I92" s="157"/>
      <c r="J92" s="158"/>
      <c r="K92" s="159"/>
      <c r="L92" s="157"/>
      <c r="N92" s="148"/>
      <c r="O92" s="161"/>
    </row>
    <row r="93" spans="4:16" ht="15" customHeight="1" x14ac:dyDescent="0.35">
      <c r="D93" s="73"/>
      <c r="E93" s="79" t="str">
        <f t="shared" ref="E93:E103" si="22">E81</f>
        <v>Company A</v>
      </c>
      <c r="F93" s="79"/>
      <c r="G93" s="17">
        <v>50</v>
      </c>
      <c r="H93" s="156"/>
      <c r="I93" s="157">
        <f t="shared" ref="I93:I100" si="23">(J93+K93+L93)*G93/100</f>
        <v>66000</v>
      </c>
      <c r="J93" s="158">
        <f>SUM(D44:D52)*K15/100</f>
        <v>126000</v>
      </c>
      <c r="K93" s="159">
        <f>D53*K15/100</f>
        <v>4000</v>
      </c>
      <c r="L93" s="157">
        <f>(D54+D55+D56+D57)*K15/100</f>
        <v>2000</v>
      </c>
      <c r="N93" s="160">
        <f t="shared" ref="N93:N100" si="24">(J93+K93+L93)-I93</f>
        <v>66000</v>
      </c>
      <c r="O93" s="161">
        <f>(N93/($H$89+$H$90+$H$91))*100</f>
        <v>27.500000000000004</v>
      </c>
    </row>
    <row r="94" spans="4:16" ht="15" customHeight="1" x14ac:dyDescent="0.35">
      <c r="D94" s="73"/>
      <c r="E94" s="79" t="str">
        <f t="shared" si="22"/>
        <v>Company B</v>
      </c>
      <c r="F94" s="79"/>
      <c r="G94" s="17">
        <v>50</v>
      </c>
      <c r="H94" s="156"/>
      <c r="I94" s="157">
        <f t="shared" si="23"/>
        <v>122000</v>
      </c>
      <c r="J94" s="158">
        <f>SUM(E44:E52)*K15/100</f>
        <v>238000</v>
      </c>
      <c r="K94" s="159">
        <f>E53*K15/100</f>
        <v>4000</v>
      </c>
      <c r="L94" s="157">
        <f>(E54+E55+E56+E57)*K15/100</f>
        <v>2000</v>
      </c>
      <c r="N94" s="160">
        <f t="shared" si="24"/>
        <v>122000</v>
      </c>
      <c r="O94" s="161">
        <f t="shared" ref="O94:O100" si="25">(N94/($H$89+$H$90))*100</f>
        <v>50.833333333333329</v>
      </c>
    </row>
    <row r="95" spans="4:16" ht="15" customHeight="1" x14ac:dyDescent="0.35">
      <c r="D95" s="73"/>
      <c r="E95" s="79" t="str">
        <f t="shared" si="22"/>
        <v>Company C</v>
      </c>
      <c r="F95" s="79"/>
      <c r="G95" s="17">
        <v>50</v>
      </c>
      <c r="H95" s="156"/>
      <c r="I95" s="157">
        <f t="shared" si="23"/>
        <v>52000</v>
      </c>
      <c r="J95" s="158">
        <f>SUM(F44:F52)*K15/100</f>
        <v>98000</v>
      </c>
      <c r="K95" s="159">
        <f>F53*K15/100</f>
        <v>4000</v>
      </c>
      <c r="L95" s="157">
        <f>(F54+F55+F56+F57)*K15/100</f>
        <v>2000</v>
      </c>
      <c r="N95" s="160">
        <f t="shared" si="24"/>
        <v>52000</v>
      </c>
      <c r="O95" s="161">
        <f t="shared" si="25"/>
        <v>21.666666666666668</v>
      </c>
    </row>
    <row r="96" spans="4:16" ht="15" customHeight="1" x14ac:dyDescent="0.35">
      <c r="D96" s="73"/>
      <c r="E96" s="79">
        <f t="shared" si="22"/>
        <v>0</v>
      </c>
      <c r="F96" s="79"/>
      <c r="G96" s="17">
        <v>50</v>
      </c>
      <c r="H96" s="156"/>
      <c r="I96" s="157">
        <f t="shared" si="23"/>
        <v>0</v>
      </c>
      <c r="J96" s="158">
        <f>SUM(G44:G52)*K15/100</f>
        <v>0</v>
      </c>
      <c r="K96" s="159">
        <f>G53*K15/100</f>
        <v>0</v>
      </c>
      <c r="L96" s="157">
        <f>(G54+G55+G56+G57)*K15/100</f>
        <v>0</v>
      </c>
      <c r="N96" s="160">
        <f t="shared" si="24"/>
        <v>0</v>
      </c>
      <c r="O96" s="161">
        <f t="shared" si="25"/>
        <v>0</v>
      </c>
    </row>
    <row r="97" spans="4:16" ht="15" customHeight="1" x14ac:dyDescent="0.35">
      <c r="D97" s="73"/>
      <c r="E97" s="79">
        <f t="shared" si="22"/>
        <v>0</v>
      </c>
      <c r="F97" s="79"/>
      <c r="G97" s="17">
        <v>50</v>
      </c>
      <c r="H97" s="156"/>
      <c r="I97" s="157">
        <f t="shared" si="23"/>
        <v>0</v>
      </c>
      <c r="J97" s="158">
        <f>SUM(H44:H52)*K15/100</f>
        <v>0</v>
      </c>
      <c r="K97" s="159">
        <f>H53*K15/100</f>
        <v>0</v>
      </c>
      <c r="L97" s="157">
        <f>(H54+H55+H56+H57)*K15/100</f>
        <v>0</v>
      </c>
      <c r="N97" s="160">
        <f t="shared" si="24"/>
        <v>0</v>
      </c>
      <c r="O97" s="161">
        <f t="shared" si="25"/>
        <v>0</v>
      </c>
    </row>
    <row r="98" spans="4:16" ht="15" customHeight="1" x14ac:dyDescent="0.35">
      <c r="D98" s="73"/>
      <c r="E98" s="79">
        <f t="shared" si="22"/>
        <v>0</v>
      </c>
      <c r="F98" s="79"/>
      <c r="G98" s="17">
        <v>50</v>
      </c>
      <c r="H98" s="156"/>
      <c r="I98" s="157">
        <f t="shared" si="23"/>
        <v>0</v>
      </c>
      <c r="J98" s="158">
        <f>SUM(I44:I52)*K15/100</f>
        <v>0</v>
      </c>
      <c r="K98" s="159">
        <f>I53*K15/100</f>
        <v>0</v>
      </c>
      <c r="L98" s="157">
        <f>(I54+I55+I56+I57)*K15/100</f>
        <v>0</v>
      </c>
      <c r="N98" s="160">
        <f t="shared" si="24"/>
        <v>0</v>
      </c>
      <c r="O98" s="161">
        <f t="shared" si="25"/>
        <v>0</v>
      </c>
    </row>
    <row r="99" spans="4:16" ht="15" customHeight="1" x14ac:dyDescent="0.35">
      <c r="D99" s="73"/>
      <c r="E99" s="79">
        <f t="shared" si="22"/>
        <v>0</v>
      </c>
      <c r="F99" s="79"/>
      <c r="G99" s="17">
        <v>50</v>
      </c>
      <c r="H99" s="156"/>
      <c r="I99" s="157">
        <f t="shared" si="23"/>
        <v>0</v>
      </c>
      <c r="J99" s="158">
        <f>SUM(J44:J52)*K15/100</f>
        <v>0</v>
      </c>
      <c r="K99" s="159">
        <f>J53*K15/100</f>
        <v>0</v>
      </c>
      <c r="L99" s="157">
        <f>(J54+J55+J56+J57)*K15/100</f>
        <v>0</v>
      </c>
      <c r="N99" s="160">
        <f t="shared" si="24"/>
        <v>0</v>
      </c>
      <c r="O99" s="161">
        <f t="shared" si="25"/>
        <v>0</v>
      </c>
    </row>
    <row r="100" spans="4:16" ht="15" customHeight="1" thickBot="1" x14ac:dyDescent="0.4">
      <c r="D100" s="149"/>
      <c r="E100" s="150">
        <f t="shared" si="22"/>
        <v>0</v>
      </c>
      <c r="F100" s="150"/>
      <c r="G100" s="18">
        <v>50</v>
      </c>
      <c r="H100" s="162"/>
      <c r="I100" s="163">
        <f t="shared" si="23"/>
        <v>0</v>
      </c>
      <c r="J100" s="164">
        <f>SUM(K44:K52)*K15/100</f>
        <v>0</v>
      </c>
      <c r="K100" s="165">
        <f>K53*K15/100</f>
        <v>0</v>
      </c>
      <c r="L100" s="163">
        <f>(K54+K55+K56+K57)*K15/100</f>
        <v>0</v>
      </c>
      <c r="N100" s="166">
        <f t="shared" si="24"/>
        <v>0</v>
      </c>
      <c r="O100" s="167">
        <f t="shared" si="25"/>
        <v>0</v>
      </c>
      <c r="P100" s="168">
        <f>SUM(O93:O100)</f>
        <v>100</v>
      </c>
    </row>
    <row r="101" spans="4:16" ht="15" customHeight="1" x14ac:dyDescent="0.35">
      <c r="D101" s="155">
        <f>J16</f>
        <v>2021</v>
      </c>
      <c r="E101" s="79" t="str">
        <f t="shared" si="22"/>
        <v>FHF</v>
      </c>
      <c r="F101" s="10">
        <v>100</v>
      </c>
      <c r="G101" s="140"/>
      <c r="H101" s="156">
        <f>(SUM(J105:J112)+SUM(K105:K112)+SUM(L105:L112)-SUM(I105:I112))*F101/100</f>
        <v>0</v>
      </c>
      <c r="I101" s="157"/>
      <c r="J101" s="158"/>
      <c r="K101" s="159"/>
      <c r="L101" s="157"/>
      <c r="N101" s="148"/>
      <c r="O101" s="161"/>
    </row>
    <row r="102" spans="4:16" ht="15" customHeight="1" x14ac:dyDescent="0.35">
      <c r="D102" s="73"/>
      <c r="E102" s="79" t="str">
        <f t="shared" si="22"/>
        <v>IN</v>
      </c>
      <c r="F102" s="10">
        <v>0</v>
      </c>
      <c r="G102" s="140"/>
      <c r="H102" s="156">
        <f>(SUM(J105:J112)+SUM(K105:K112)+SUM(L105:L112)-SUM(I105:I112))*F102/100</f>
        <v>0</v>
      </c>
      <c r="I102" s="157"/>
      <c r="J102" s="158"/>
      <c r="K102" s="159"/>
      <c r="L102" s="157"/>
      <c r="N102" s="148"/>
      <c r="O102" s="161"/>
    </row>
    <row r="103" spans="4:16" ht="15" customHeight="1" x14ac:dyDescent="0.35">
      <c r="D103" s="73"/>
      <c r="E103" s="79" t="str">
        <f t="shared" si="22"/>
        <v>NFR</v>
      </c>
      <c r="F103" s="10">
        <v>0</v>
      </c>
      <c r="G103" s="140"/>
      <c r="H103" s="156">
        <f>(SUM(J105:J112)+SUM(K105:K112)+SUM(L105:L112)-SUM(I105:I112))*F103/100</f>
        <v>0</v>
      </c>
      <c r="I103" s="157"/>
      <c r="J103" s="158"/>
      <c r="K103" s="159"/>
      <c r="L103" s="157"/>
      <c r="N103" s="148"/>
      <c r="O103" s="161"/>
    </row>
    <row r="104" spans="4:16" ht="15" customHeight="1" x14ac:dyDescent="0.35">
      <c r="D104" s="73"/>
      <c r="E104" s="41" t="s">
        <v>63</v>
      </c>
      <c r="F104" s="41">
        <f>SUM(F101:F103)</f>
        <v>100</v>
      </c>
      <c r="G104" s="140"/>
      <c r="H104" s="156"/>
      <c r="I104" s="157"/>
      <c r="J104" s="158"/>
      <c r="K104" s="159"/>
      <c r="L104" s="157"/>
      <c r="N104" s="148"/>
      <c r="O104" s="161"/>
    </row>
    <row r="105" spans="4:16" ht="15" customHeight="1" x14ac:dyDescent="0.35">
      <c r="D105" s="73"/>
      <c r="E105" s="79" t="str">
        <f t="shared" ref="E105:E112" si="26">E93</f>
        <v>Company A</v>
      </c>
      <c r="F105" s="79"/>
      <c r="G105" s="17">
        <v>50</v>
      </c>
      <c r="H105" s="156"/>
      <c r="I105" s="157">
        <f t="shared" ref="I105:I112" si="27">(J105+K105+L105)*G105/100</f>
        <v>0</v>
      </c>
      <c r="J105" s="158">
        <f>SUM(D44:D52)*K16/100</f>
        <v>0</v>
      </c>
      <c r="K105" s="159">
        <f>D53*K16/100</f>
        <v>0</v>
      </c>
      <c r="L105" s="157">
        <f>(D54+D55+D56+D57)*K16/100</f>
        <v>0</v>
      </c>
      <c r="N105" s="160">
        <f>(J105+K105+L105)-I105</f>
        <v>0</v>
      </c>
      <c r="O105" s="161" t="e">
        <f>(N105/($H$101+$H$102+$H$103))*100</f>
        <v>#DIV/0!</v>
      </c>
    </row>
    <row r="106" spans="4:16" ht="15" customHeight="1" x14ac:dyDescent="0.35">
      <c r="D106" s="73"/>
      <c r="E106" s="79" t="str">
        <f t="shared" si="26"/>
        <v>Company B</v>
      </c>
      <c r="F106" s="79"/>
      <c r="G106" s="17">
        <v>50</v>
      </c>
      <c r="H106" s="156"/>
      <c r="I106" s="157">
        <f t="shared" si="27"/>
        <v>0</v>
      </c>
      <c r="J106" s="158">
        <f>SUM(E44:E52)*K16/100</f>
        <v>0</v>
      </c>
      <c r="K106" s="159">
        <f>E53*K16/100</f>
        <v>0</v>
      </c>
      <c r="L106" s="157">
        <f>(E54+E55+E56+E57)*K16/100</f>
        <v>0</v>
      </c>
      <c r="N106" s="160">
        <f t="shared" ref="N106:N112" si="28">(J106+K106+L106)-I106</f>
        <v>0</v>
      </c>
      <c r="O106" s="161" t="e">
        <f>(N106/($H$101+$H$102+$H$103))*100</f>
        <v>#DIV/0!</v>
      </c>
    </row>
    <row r="107" spans="4:16" ht="15" customHeight="1" x14ac:dyDescent="0.35">
      <c r="D107" s="73"/>
      <c r="E107" s="79" t="str">
        <f t="shared" si="26"/>
        <v>Company C</v>
      </c>
      <c r="F107" s="79"/>
      <c r="G107" s="17">
        <v>50</v>
      </c>
      <c r="H107" s="156"/>
      <c r="I107" s="157">
        <f t="shared" si="27"/>
        <v>0</v>
      </c>
      <c r="J107" s="158">
        <f>SUM(F44:F52)*K16/100</f>
        <v>0</v>
      </c>
      <c r="K107" s="159">
        <f>F53*K16/100</f>
        <v>0</v>
      </c>
      <c r="L107" s="157">
        <f>(F54+F55+F56+F57)*K16/100</f>
        <v>0</v>
      </c>
      <c r="N107" s="160">
        <f t="shared" si="28"/>
        <v>0</v>
      </c>
      <c r="O107" s="161" t="e">
        <f t="shared" ref="O107:O112" si="29">(N107/($H$101+$H$102+$H$103))*100</f>
        <v>#DIV/0!</v>
      </c>
    </row>
    <row r="108" spans="4:16" ht="15" customHeight="1" x14ac:dyDescent="0.35">
      <c r="D108" s="73"/>
      <c r="E108" s="79">
        <f t="shared" si="26"/>
        <v>0</v>
      </c>
      <c r="F108" s="79"/>
      <c r="G108" s="17">
        <v>50</v>
      </c>
      <c r="H108" s="156"/>
      <c r="I108" s="157">
        <f t="shared" si="27"/>
        <v>0</v>
      </c>
      <c r="J108" s="158">
        <f>SUM(G44:G52)*K16/100</f>
        <v>0</v>
      </c>
      <c r="K108" s="159">
        <f>G53*K16/100</f>
        <v>0</v>
      </c>
      <c r="L108" s="157">
        <f>(G54+G55+G56+G57)*K16/100</f>
        <v>0</v>
      </c>
      <c r="N108" s="160">
        <f t="shared" si="28"/>
        <v>0</v>
      </c>
      <c r="O108" s="161" t="e">
        <f t="shared" si="29"/>
        <v>#DIV/0!</v>
      </c>
    </row>
    <row r="109" spans="4:16" ht="15" customHeight="1" x14ac:dyDescent="0.35">
      <c r="D109" s="73"/>
      <c r="E109" s="79">
        <f t="shared" si="26"/>
        <v>0</v>
      </c>
      <c r="F109" s="79"/>
      <c r="G109" s="17">
        <v>50</v>
      </c>
      <c r="H109" s="156"/>
      <c r="I109" s="157">
        <f t="shared" si="27"/>
        <v>0</v>
      </c>
      <c r="J109" s="158">
        <f>SUM(H44:H52)*K16/100</f>
        <v>0</v>
      </c>
      <c r="K109" s="159">
        <f>H53*K16/100</f>
        <v>0</v>
      </c>
      <c r="L109" s="157">
        <f>(H54+H55+H56+H57)*K16/100</f>
        <v>0</v>
      </c>
      <c r="N109" s="160">
        <f t="shared" si="28"/>
        <v>0</v>
      </c>
      <c r="O109" s="161" t="e">
        <f t="shared" si="29"/>
        <v>#DIV/0!</v>
      </c>
    </row>
    <row r="110" spans="4:16" ht="15" customHeight="1" x14ac:dyDescent="0.35">
      <c r="D110" s="73"/>
      <c r="E110" s="79">
        <f t="shared" si="26"/>
        <v>0</v>
      </c>
      <c r="F110" s="79"/>
      <c r="G110" s="17">
        <v>50</v>
      </c>
      <c r="H110" s="156"/>
      <c r="I110" s="157">
        <f t="shared" si="27"/>
        <v>0</v>
      </c>
      <c r="J110" s="158">
        <f>SUM(I44:I52)*K16/100</f>
        <v>0</v>
      </c>
      <c r="K110" s="159">
        <f>I53*K16/100</f>
        <v>0</v>
      </c>
      <c r="L110" s="157">
        <f>(I54+I55+I56+I57)*K16/100</f>
        <v>0</v>
      </c>
      <c r="N110" s="160">
        <f t="shared" si="28"/>
        <v>0</v>
      </c>
      <c r="O110" s="161" t="e">
        <f t="shared" si="29"/>
        <v>#DIV/0!</v>
      </c>
    </row>
    <row r="111" spans="4:16" ht="15" customHeight="1" x14ac:dyDescent="0.35">
      <c r="D111" s="73"/>
      <c r="E111" s="79">
        <f t="shared" si="26"/>
        <v>0</v>
      </c>
      <c r="F111" s="79"/>
      <c r="G111" s="17">
        <v>50</v>
      </c>
      <c r="H111" s="156"/>
      <c r="I111" s="157">
        <f t="shared" si="27"/>
        <v>0</v>
      </c>
      <c r="J111" s="158">
        <f>SUM(J44:J52)*K16/100</f>
        <v>0</v>
      </c>
      <c r="K111" s="159">
        <f>J53*K16/100</f>
        <v>0</v>
      </c>
      <c r="L111" s="157">
        <f>(J54+J55+J56+J57)*K16/100</f>
        <v>0</v>
      </c>
      <c r="N111" s="160">
        <f t="shared" si="28"/>
        <v>0</v>
      </c>
      <c r="O111" s="161" t="e">
        <f t="shared" si="29"/>
        <v>#DIV/0!</v>
      </c>
    </row>
    <row r="112" spans="4:16" ht="15" customHeight="1" thickBot="1" x14ac:dyDescent="0.4">
      <c r="D112" s="149"/>
      <c r="E112" s="150">
        <f t="shared" si="26"/>
        <v>0</v>
      </c>
      <c r="F112" s="150"/>
      <c r="G112" s="18">
        <v>50</v>
      </c>
      <c r="H112" s="162"/>
      <c r="I112" s="163">
        <f t="shared" si="27"/>
        <v>0</v>
      </c>
      <c r="J112" s="164">
        <f>SUM(K44:K52)*K16/100</f>
        <v>0</v>
      </c>
      <c r="K112" s="165">
        <f>K53*K16/100</f>
        <v>0</v>
      </c>
      <c r="L112" s="163">
        <f>(K54+K55+K56+K57)*K16/100</f>
        <v>0</v>
      </c>
      <c r="N112" s="166">
        <f t="shared" si="28"/>
        <v>0</v>
      </c>
      <c r="O112" s="167" t="e">
        <f t="shared" si="29"/>
        <v>#DIV/0!</v>
      </c>
      <c r="P112" s="168" t="e">
        <f>SUM(O105:O112)</f>
        <v>#DIV/0!</v>
      </c>
    </row>
    <row r="113" spans="2:19" ht="15" customHeight="1" thickBot="1" x14ac:dyDescent="0.4">
      <c r="D113" s="169"/>
      <c r="E113" s="170" t="s">
        <v>12</v>
      </c>
      <c r="F113" s="170"/>
      <c r="G113" s="171"/>
      <c r="H113" s="172">
        <f>SUM(H65:H112)</f>
        <v>600000</v>
      </c>
      <c r="I113" s="173">
        <f>SUM(I65:I112)</f>
        <v>600000</v>
      </c>
      <c r="J113" s="174">
        <f>SUM(J65:J112)</f>
        <v>1155000</v>
      </c>
      <c r="K113" s="175">
        <f>SUM(K65:K112)</f>
        <v>30000</v>
      </c>
      <c r="L113" s="173">
        <f>SUM(L65:L112)</f>
        <v>15000</v>
      </c>
      <c r="N113" s="176">
        <f>SUM(N69:N112)</f>
        <v>600000</v>
      </c>
      <c r="O113" s="177"/>
    </row>
    <row r="114" spans="2:19" ht="15" customHeight="1" x14ac:dyDescent="0.35">
      <c r="D114" s="55"/>
      <c r="E114" s="79" t="s">
        <v>64</v>
      </c>
      <c r="F114" s="55"/>
      <c r="G114" s="55"/>
      <c r="H114" s="178">
        <f>H113+I113</f>
        <v>1200000</v>
      </c>
      <c r="I114" s="97" t="s">
        <v>67</v>
      </c>
      <c r="J114" s="97"/>
      <c r="K114" s="97"/>
      <c r="L114" s="55"/>
    </row>
    <row r="115" spans="2:19" ht="15" customHeight="1" x14ac:dyDescent="0.35">
      <c r="D115" s="55"/>
      <c r="E115" s="79" t="s">
        <v>65</v>
      </c>
      <c r="F115" s="55"/>
      <c r="G115" s="55"/>
      <c r="H115" s="178">
        <f>J113+K113+L113</f>
        <v>1200000</v>
      </c>
      <c r="I115" s="97" t="s">
        <v>68</v>
      </c>
      <c r="J115" s="97"/>
      <c r="K115" s="97"/>
      <c r="L115" s="55"/>
    </row>
    <row r="116" spans="2:19" ht="15" customHeight="1" x14ac:dyDescent="0.35">
      <c r="D116" s="55"/>
      <c r="E116" s="79" t="s">
        <v>66</v>
      </c>
      <c r="F116" s="55"/>
      <c r="G116" s="55"/>
      <c r="H116" s="179">
        <f>H113/(J113+K113+L113)</f>
        <v>0.5</v>
      </c>
      <c r="I116" s="55"/>
      <c r="J116" s="55"/>
      <c r="K116" s="55"/>
      <c r="L116" s="55"/>
    </row>
    <row r="117" spans="2:19" ht="15.75" customHeight="1" thickBot="1" x14ac:dyDescent="0.4">
      <c r="H117" s="86"/>
    </row>
    <row r="118" spans="2:19" ht="15" customHeight="1" x14ac:dyDescent="0.35">
      <c r="B118" s="180" t="s">
        <v>69</v>
      </c>
      <c r="C118" s="62"/>
      <c r="D118" s="181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182"/>
    </row>
    <row r="119" spans="2:19" ht="15" customHeight="1" x14ac:dyDescent="0.35">
      <c r="B119" s="183"/>
      <c r="C119" s="68"/>
      <c r="D119" s="67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184"/>
    </row>
    <row r="120" spans="2:19" ht="15" customHeight="1" x14ac:dyDescent="0.35">
      <c r="B120" s="73"/>
      <c r="C120" s="79" t="s">
        <v>38</v>
      </c>
      <c r="D120" s="185">
        <f>J13</f>
        <v>2018</v>
      </c>
      <c r="E120" s="186"/>
      <c r="F120" s="186"/>
      <c r="G120" s="186"/>
      <c r="H120" s="187">
        <f>J14</f>
        <v>2019</v>
      </c>
      <c r="I120" s="188"/>
      <c r="J120" s="188"/>
      <c r="K120" s="186"/>
      <c r="L120" s="187">
        <f>J15</f>
        <v>2020</v>
      </c>
      <c r="M120" s="186"/>
      <c r="N120" s="186"/>
      <c r="O120" s="189"/>
      <c r="P120" s="187">
        <f>J16</f>
        <v>2021</v>
      </c>
      <c r="Q120" s="186"/>
      <c r="R120" s="186"/>
      <c r="S120" s="190"/>
    </row>
    <row r="121" spans="2:19" ht="15" customHeight="1" thickBot="1" x14ac:dyDescent="0.4">
      <c r="B121" s="149"/>
      <c r="C121" s="150"/>
      <c r="D121" s="191" t="s">
        <v>70</v>
      </c>
      <c r="E121" s="192" t="s">
        <v>71</v>
      </c>
      <c r="F121" s="192" t="s">
        <v>72</v>
      </c>
      <c r="G121" s="192" t="s">
        <v>73</v>
      </c>
      <c r="H121" s="192" t="s">
        <v>70</v>
      </c>
      <c r="I121" s="192" t="s">
        <v>71</v>
      </c>
      <c r="J121" s="192" t="s">
        <v>72</v>
      </c>
      <c r="K121" s="192" t="s">
        <v>73</v>
      </c>
      <c r="L121" s="192" t="s">
        <v>70</v>
      </c>
      <c r="M121" s="192" t="s">
        <v>71</v>
      </c>
      <c r="N121" s="192" t="s">
        <v>72</v>
      </c>
      <c r="O121" s="193" t="s">
        <v>73</v>
      </c>
      <c r="P121" s="192" t="s">
        <v>70</v>
      </c>
      <c r="Q121" s="192" t="s">
        <v>71</v>
      </c>
      <c r="R121" s="192" t="s">
        <v>72</v>
      </c>
      <c r="S121" s="194" t="s">
        <v>73</v>
      </c>
    </row>
    <row r="122" spans="2:19" ht="15" customHeight="1" x14ac:dyDescent="0.35">
      <c r="B122" s="195" t="str">
        <f t="shared" ref="B122:C130" si="30">B29</f>
        <v xml:space="preserve"> 1.1</v>
      </c>
      <c r="C122" s="196" t="str">
        <f t="shared" si="30"/>
        <v>Example: Consept development</v>
      </c>
      <c r="D122" s="32"/>
      <c r="E122" s="33"/>
      <c r="F122" s="33"/>
      <c r="G122" s="33" t="s">
        <v>23</v>
      </c>
      <c r="H122" s="33" t="s">
        <v>23</v>
      </c>
      <c r="I122" s="33"/>
      <c r="J122" s="33"/>
      <c r="K122" s="33"/>
      <c r="L122" s="33"/>
      <c r="M122" s="33"/>
      <c r="N122" s="33"/>
      <c r="O122" s="39"/>
      <c r="P122" s="33"/>
      <c r="Q122" s="33"/>
      <c r="R122" s="33"/>
      <c r="S122" s="34"/>
    </row>
    <row r="123" spans="2:19" ht="15" customHeight="1" x14ac:dyDescent="0.35">
      <c r="B123" s="195" t="str">
        <f t="shared" si="30"/>
        <v xml:space="preserve"> 1.2</v>
      </c>
      <c r="C123" s="196" t="str">
        <f t="shared" si="30"/>
        <v>Example: Engineering</v>
      </c>
      <c r="D123" s="32"/>
      <c r="E123" s="33"/>
      <c r="F123" s="33"/>
      <c r="G123" s="33"/>
      <c r="H123" s="33" t="s">
        <v>23</v>
      </c>
      <c r="I123" s="33" t="s">
        <v>23</v>
      </c>
      <c r="J123" s="33"/>
      <c r="K123" s="33"/>
      <c r="L123" s="33"/>
      <c r="M123" s="33"/>
      <c r="N123" s="33"/>
      <c r="O123" s="39"/>
      <c r="P123" s="33"/>
      <c r="Q123" s="33"/>
      <c r="R123" s="33"/>
      <c r="S123" s="34"/>
    </row>
    <row r="124" spans="2:19" ht="15" customHeight="1" x14ac:dyDescent="0.35">
      <c r="B124" s="195" t="str">
        <f t="shared" si="30"/>
        <v xml:space="preserve"> 1.3</v>
      </c>
      <c r="C124" s="196" t="str">
        <f t="shared" si="30"/>
        <v>Example: Price calculation</v>
      </c>
      <c r="D124" s="32"/>
      <c r="E124" s="33"/>
      <c r="F124" s="33"/>
      <c r="G124" s="33"/>
      <c r="H124" s="33"/>
      <c r="I124" s="33" t="s">
        <v>23</v>
      </c>
      <c r="J124" s="33" t="s">
        <v>23</v>
      </c>
      <c r="K124" s="33" t="s">
        <v>23</v>
      </c>
      <c r="L124" s="33"/>
      <c r="M124" s="33"/>
      <c r="N124" s="33"/>
      <c r="O124" s="39"/>
      <c r="P124" s="33"/>
      <c r="Q124" s="33"/>
      <c r="R124" s="33"/>
      <c r="S124" s="34"/>
    </row>
    <row r="125" spans="2:19" ht="15" customHeight="1" x14ac:dyDescent="0.35">
      <c r="B125" s="195" t="str">
        <f t="shared" si="30"/>
        <v xml:space="preserve"> 1.4</v>
      </c>
      <c r="C125" s="196" t="str">
        <f t="shared" si="30"/>
        <v>Example: Cost/benefit analysis</v>
      </c>
      <c r="D125" s="32"/>
      <c r="E125" s="33"/>
      <c r="F125" s="33"/>
      <c r="G125" s="33"/>
      <c r="H125" s="33"/>
      <c r="I125" s="33"/>
      <c r="J125" s="33"/>
      <c r="K125" s="33" t="s">
        <v>23</v>
      </c>
      <c r="L125" s="33" t="s">
        <v>23</v>
      </c>
      <c r="M125" s="33"/>
      <c r="N125" s="33"/>
      <c r="O125" s="39"/>
      <c r="P125" s="33"/>
      <c r="Q125" s="33"/>
      <c r="R125" s="33"/>
      <c r="S125" s="34"/>
    </row>
    <row r="126" spans="2:19" ht="15" customHeight="1" x14ac:dyDescent="0.35">
      <c r="B126" s="195" t="str">
        <f t="shared" si="30"/>
        <v xml:space="preserve"> 1.5</v>
      </c>
      <c r="C126" s="196">
        <f t="shared" si="30"/>
        <v>0</v>
      </c>
      <c r="D126" s="32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9"/>
      <c r="P126" s="33"/>
      <c r="Q126" s="33"/>
      <c r="R126" s="33"/>
      <c r="S126" s="34"/>
    </row>
    <row r="127" spans="2:19" ht="15" customHeight="1" x14ac:dyDescent="0.35">
      <c r="B127" s="195" t="str">
        <f t="shared" si="30"/>
        <v xml:space="preserve"> 1.6</v>
      </c>
      <c r="C127" s="196">
        <f t="shared" si="30"/>
        <v>0</v>
      </c>
      <c r="D127" s="32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9"/>
      <c r="P127" s="33"/>
      <c r="Q127" s="33"/>
      <c r="R127" s="33"/>
      <c r="S127" s="34"/>
    </row>
    <row r="128" spans="2:19" ht="15" customHeight="1" x14ac:dyDescent="0.35">
      <c r="B128" s="195" t="str">
        <f t="shared" si="30"/>
        <v xml:space="preserve"> 1.7</v>
      </c>
      <c r="C128" s="196">
        <f t="shared" si="30"/>
        <v>0</v>
      </c>
      <c r="D128" s="32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9"/>
      <c r="P128" s="33"/>
      <c r="Q128" s="33"/>
      <c r="R128" s="33"/>
      <c r="S128" s="34"/>
    </row>
    <row r="129" spans="2:19" ht="15" customHeight="1" x14ac:dyDescent="0.35">
      <c r="B129" s="195" t="str">
        <f t="shared" si="30"/>
        <v xml:space="preserve"> 1.8</v>
      </c>
      <c r="C129" s="196">
        <f t="shared" si="30"/>
        <v>0</v>
      </c>
      <c r="D129" s="32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9"/>
      <c r="P129" s="33"/>
      <c r="Q129" s="33"/>
      <c r="R129" s="33"/>
      <c r="S129" s="34"/>
    </row>
    <row r="130" spans="2:19" ht="15" customHeight="1" x14ac:dyDescent="0.35">
      <c r="B130" s="195" t="str">
        <f t="shared" si="30"/>
        <v xml:space="preserve"> 1.9</v>
      </c>
      <c r="C130" s="196" t="str">
        <f t="shared" si="30"/>
        <v>Project management and reporting</v>
      </c>
      <c r="D130" s="32"/>
      <c r="E130" s="33"/>
      <c r="F130" s="33"/>
      <c r="G130" s="33" t="s">
        <v>23</v>
      </c>
      <c r="H130" s="33" t="s">
        <v>23</v>
      </c>
      <c r="I130" s="33" t="s">
        <v>23</v>
      </c>
      <c r="J130" s="33" t="s">
        <v>23</v>
      </c>
      <c r="K130" s="33" t="s">
        <v>23</v>
      </c>
      <c r="L130" s="33" t="s">
        <v>23</v>
      </c>
      <c r="M130" s="33"/>
      <c r="N130" s="33"/>
      <c r="O130" s="39"/>
      <c r="P130" s="33"/>
      <c r="Q130" s="33"/>
      <c r="R130" s="33"/>
      <c r="S130" s="34"/>
    </row>
    <row r="131" spans="2:19" ht="15" customHeight="1" thickBot="1" x14ac:dyDescent="0.4">
      <c r="B131" s="197"/>
      <c r="C131" s="198"/>
      <c r="D131" s="35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40"/>
      <c r="P131" s="36"/>
      <c r="Q131" s="36"/>
      <c r="R131" s="36"/>
      <c r="S131" s="37"/>
    </row>
    <row r="132" spans="2:19" ht="15" customHeight="1" x14ac:dyDescent="0.35"/>
    <row r="133" spans="2:19" ht="15" customHeight="1" x14ac:dyDescent="0.35"/>
    <row r="134" spans="2:19" ht="15" customHeight="1" x14ac:dyDescent="0.35"/>
    <row r="135" spans="2:19" ht="15" customHeight="1" x14ac:dyDescent="0.35"/>
    <row r="136" spans="2:19" ht="15" customHeight="1" x14ac:dyDescent="0.35"/>
    <row r="137" spans="2:19" ht="15" customHeight="1" x14ac:dyDescent="0.35"/>
    <row r="138" spans="2:19" ht="15" customHeight="1" x14ac:dyDescent="0.35"/>
    <row r="139" spans="2:19" ht="15" customHeight="1" x14ac:dyDescent="0.35"/>
    <row r="140" spans="2:19" ht="15" customHeight="1" x14ac:dyDescent="0.35"/>
    <row r="141" spans="2:19" ht="15" customHeight="1" x14ac:dyDescent="0.35"/>
    <row r="142" spans="2:19" ht="15" customHeight="1" x14ac:dyDescent="0.35"/>
    <row r="143" spans="2:19" ht="15" customHeight="1" x14ac:dyDescent="0.35"/>
    <row r="144" spans="2:19" ht="15" customHeight="1" x14ac:dyDescent="0.35"/>
    <row r="145" ht="15" customHeight="1" x14ac:dyDescent="0.35"/>
    <row r="146" ht="15.75" customHeight="1" x14ac:dyDescent="0.35"/>
    <row r="147" ht="16.5" customHeight="1" x14ac:dyDescent="0.35"/>
    <row r="148" ht="15.75" customHeight="1" x14ac:dyDescent="0.35"/>
    <row r="149" ht="15" customHeight="1" x14ac:dyDescent="0.35"/>
    <row r="150" ht="15" customHeight="1" x14ac:dyDescent="0.35"/>
  </sheetData>
  <sheetProtection password="FD4C" sheet="1"/>
  <pageMargins left="0.11811023622047245" right="0.11811023622047245" top="0.35433070866141736" bottom="0.15748031496062992" header="0.51181102362204722" footer="0.51181102362204722"/>
  <pageSetup paperSize="9" scale="42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46BD4-E8CB-4255-AA2B-9C4E720B03C7}">
  <sheetPr>
    <pageSetUpPr fitToPage="1"/>
  </sheetPr>
  <dimension ref="A2:AQ150"/>
  <sheetViews>
    <sheetView zoomScale="75" zoomScaleNormal="75" workbookViewId="0">
      <selection activeCell="C15" sqref="C15"/>
    </sheetView>
  </sheetViews>
  <sheetFormatPr baseColWidth="10" defaultColWidth="10.81640625" defaultRowHeight="14.5" x14ac:dyDescent="0.35"/>
  <cols>
    <col min="1" max="1" width="11.81640625" style="42" customWidth="1"/>
    <col min="2" max="2" width="5.81640625" style="42" customWidth="1"/>
    <col min="3" max="3" width="50.81640625" style="42" customWidth="1"/>
    <col min="4" max="15" width="11.81640625" style="42" customWidth="1"/>
    <col min="16" max="22" width="10.81640625" style="42" customWidth="1"/>
    <col min="23" max="24" width="5.81640625" style="42" customWidth="1"/>
    <col min="25" max="25" width="31.1796875" style="42" customWidth="1"/>
    <col min="26" max="26" width="5.81640625" style="42" customWidth="1"/>
    <col min="27" max="49" width="4.81640625" style="42" customWidth="1"/>
    <col min="50" max="16384" width="10.81640625" style="42"/>
  </cols>
  <sheetData>
    <row r="2" spans="1:11" ht="15.75" customHeight="1" x14ac:dyDescent="0.35">
      <c r="A2" s="43"/>
      <c r="B2" s="44"/>
    </row>
    <row r="4" spans="1:11" ht="18" customHeight="1" x14ac:dyDescent="0.55000000000000004">
      <c r="B4" s="45" t="s">
        <v>78</v>
      </c>
    </row>
    <row r="5" spans="1:11" ht="18" customHeight="1" x14ac:dyDescent="0.55000000000000004">
      <c r="A5" s="46"/>
      <c r="B5" s="45"/>
    </row>
    <row r="6" spans="1:11" ht="18" customHeight="1" x14ac:dyDescent="0.45">
      <c r="A6" s="46"/>
      <c r="B6" s="47" t="s">
        <v>77</v>
      </c>
    </row>
    <row r="7" spans="1:11" ht="18" customHeight="1" x14ac:dyDescent="0.45">
      <c r="A7" s="46"/>
      <c r="B7" s="47" t="s">
        <v>24</v>
      </c>
    </row>
    <row r="8" spans="1:11" ht="18" customHeight="1" x14ac:dyDescent="0.45">
      <c r="A8" s="46"/>
      <c r="C8" s="48"/>
    </row>
    <row r="9" spans="1:11" ht="26.25" customHeight="1" x14ac:dyDescent="0.55000000000000004">
      <c r="B9" s="49" t="s">
        <v>79</v>
      </c>
      <c r="C9" s="50"/>
      <c r="D9" s="1" t="s">
        <v>26</v>
      </c>
      <c r="E9" s="2"/>
      <c r="F9" s="2"/>
      <c r="G9" s="2"/>
      <c r="H9" s="2"/>
      <c r="I9" s="2"/>
      <c r="J9" s="3"/>
      <c r="K9" s="3"/>
    </row>
    <row r="10" spans="1:11" ht="26.25" customHeight="1" x14ac:dyDescent="0.55000000000000004">
      <c r="B10" s="49" t="s">
        <v>25</v>
      </c>
      <c r="C10" s="50"/>
      <c r="D10" s="4" t="s">
        <v>83</v>
      </c>
      <c r="E10" s="2"/>
      <c r="F10" s="2"/>
      <c r="G10" s="2"/>
      <c r="H10" s="2"/>
      <c r="I10" s="2"/>
      <c r="J10" s="3"/>
      <c r="K10" s="3"/>
    </row>
    <row r="11" spans="1:11" ht="15.75" customHeight="1" x14ac:dyDescent="0.35">
      <c r="C11" s="43"/>
      <c r="D11" s="51"/>
      <c r="J11" s="52"/>
      <c r="K11" s="52"/>
    </row>
    <row r="12" spans="1:11" ht="15.75" customHeight="1" x14ac:dyDescent="0.35">
      <c r="J12" s="53" t="s">
        <v>33</v>
      </c>
    </row>
    <row r="13" spans="1:11" ht="16" customHeight="1" x14ac:dyDescent="0.35">
      <c r="C13" s="43" t="s">
        <v>27</v>
      </c>
      <c r="D13" s="11">
        <v>43204</v>
      </c>
      <c r="E13" s="12"/>
      <c r="J13" s="5">
        <v>2018</v>
      </c>
      <c r="K13" s="5">
        <v>20</v>
      </c>
    </row>
    <row r="14" spans="1:11" ht="15" customHeight="1" x14ac:dyDescent="0.35">
      <c r="C14" s="43" t="s">
        <v>28</v>
      </c>
      <c r="D14" s="6" t="s">
        <v>0</v>
      </c>
      <c r="E14" s="7"/>
      <c r="F14" s="7"/>
      <c r="G14" s="38" t="s">
        <v>1</v>
      </c>
      <c r="H14" s="54">
        <v>48099548</v>
      </c>
      <c r="J14" s="5">
        <v>2019</v>
      </c>
      <c r="K14" s="5">
        <v>40</v>
      </c>
    </row>
    <row r="15" spans="1:11" ht="13.4" customHeight="1" x14ac:dyDescent="0.35">
      <c r="D15" s="55"/>
      <c r="J15" s="5">
        <v>2020</v>
      </c>
      <c r="K15" s="5">
        <v>40</v>
      </c>
    </row>
    <row r="16" spans="1:11" ht="13.4" customHeight="1" x14ac:dyDescent="0.35">
      <c r="D16" s="55"/>
      <c r="J16" s="5">
        <v>2021</v>
      </c>
      <c r="K16" s="5">
        <v>0</v>
      </c>
    </row>
    <row r="17" spans="2:21" ht="15.75" customHeight="1" x14ac:dyDescent="0.35">
      <c r="J17" s="56" t="s">
        <v>63</v>
      </c>
      <c r="K17" s="57">
        <f>K13+K14+K15+K16</f>
        <v>100</v>
      </c>
    </row>
    <row r="18" spans="2:21" ht="15.75" customHeight="1" x14ac:dyDescent="0.35">
      <c r="B18" s="58" t="s">
        <v>36</v>
      </c>
      <c r="C18" s="59"/>
      <c r="D18" s="8" t="s">
        <v>30</v>
      </c>
      <c r="E18" s="8" t="s">
        <v>31</v>
      </c>
      <c r="F18" s="8" t="s">
        <v>32</v>
      </c>
      <c r="G18" s="8"/>
      <c r="H18" s="8"/>
      <c r="I18" s="8"/>
      <c r="J18" s="8"/>
      <c r="K18" s="8"/>
    </row>
    <row r="19" spans="2:21" ht="15" customHeight="1" x14ac:dyDescent="0.35">
      <c r="B19" s="60" t="s">
        <v>75</v>
      </c>
      <c r="C19" s="59"/>
      <c r="D19" s="8"/>
      <c r="E19" s="8"/>
      <c r="F19" s="8"/>
      <c r="G19" s="8"/>
      <c r="H19" s="8"/>
      <c r="I19" s="8"/>
      <c r="J19" s="8"/>
      <c r="K19" s="8"/>
    </row>
    <row r="20" spans="2:21" ht="15" customHeight="1" x14ac:dyDescent="0.35">
      <c r="B20" s="60" t="s">
        <v>34</v>
      </c>
      <c r="C20" s="59"/>
      <c r="D20" s="8"/>
      <c r="E20" s="8"/>
      <c r="F20" s="8"/>
      <c r="G20" s="8"/>
      <c r="H20" s="8"/>
      <c r="I20" s="8"/>
      <c r="J20" s="8"/>
      <c r="K20" s="8"/>
    </row>
    <row r="21" spans="2:21" ht="15" customHeight="1" x14ac:dyDescent="0.35">
      <c r="B21" s="58" t="s">
        <v>2</v>
      </c>
      <c r="C21" s="59"/>
      <c r="D21" s="8"/>
      <c r="E21" s="8"/>
      <c r="F21" s="8"/>
      <c r="G21" s="8"/>
      <c r="H21" s="8"/>
      <c r="I21" s="8"/>
      <c r="J21" s="8"/>
      <c r="K21" s="8"/>
    </row>
    <row r="22" spans="2:21" ht="15" customHeight="1" x14ac:dyDescent="0.35">
      <c r="B22" s="58" t="s">
        <v>35</v>
      </c>
      <c r="C22" s="59"/>
      <c r="D22" s="9">
        <v>700</v>
      </c>
      <c r="E22" s="9">
        <v>700</v>
      </c>
      <c r="F22" s="9">
        <v>700</v>
      </c>
      <c r="G22" s="9"/>
      <c r="H22" s="9"/>
      <c r="I22" s="9"/>
      <c r="J22" s="9"/>
      <c r="K22" s="9"/>
    </row>
    <row r="23" spans="2:21" ht="13.4" customHeight="1" x14ac:dyDescent="0.35"/>
    <row r="24" spans="2:21" ht="13.4" customHeight="1" thickBot="1" x14ac:dyDescent="0.4">
      <c r="U24" s="52"/>
    </row>
    <row r="25" spans="2:21" ht="13.4" customHeight="1" x14ac:dyDescent="0.35">
      <c r="B25" s="61" t="s">
        <v>29</v>
      </c>
      <c r="C25" s="62"/>
      <c r="D25" s="63" t="str">
        <f>D18</f>
        <v>Company A</v>
      </c>
      <c r="E25" s="64" t="str">
        <f>E18</f>
        <v>Company B</v>
      </c>
      <c r="F25" s="64" t="str">
        <f>F18</f>
        <v>Company C</v>
      </c>
      <c r="G25" s="65">
        <f t="shared" ref="G25:L25" si="0">G40</f>
        <v>0</v>
      </c>
      <c r="H25" s="65">
        <f t="shared" si="0"/>
        <v>0</v>
      </c>
      <c r="I25" s="65">
        <f t="shared" si="0"/>
        <v>0</v>
      </c>
      <c r="J25" s="65">
        <f t="shared" si="0"/>
        <v>0</v>
      </c>
      <c r="K25" s="65">
        <f t="shared" si="0"/>
        <v>0</v>
      </c>
      <c r="L25" s="66" t="str">
        <f t="shared" si="0"/>
        <v>Total</v>
      </c>
      <c r="U25" s="52"/>
    </row>
    <row r="26" spans="2:21" ht="13.4" customHeight="1" x14ac:dyDescent="0.35">
      <c r="B26" s="67"/>
      <c r="C26" s="68"/>
      <c r="D26" s="69"/>
      <c r="E26" s="70"/>
      <c r="F26" s="71"/>
      <c r="G26" s="71"/>
      <c r="H26" s="71"/>
      <c r="I26" s="71"/>
      <c r="J26" s="71"/>
      <c r="K26" s="71"/>
      <c r="L26" s="72"/>
      <c r="U26" s="52"/>
    </row>
    <row r="27" spans="2:21" ht="13.4" customHeight="1" x14ac:dyDescent="0.35">
      <c r="B27" s="73"/>
      <c r="C27" s="74" t="s">
        <v>38</v>
      </c>
      <c r="D27" s="75" t="s">
        <v>39</v>
      </c>
      <c r="E27" s="76" t="s">
        <v>39</v>
      </c>
      <c r="F27" s="77" t="s">
        <v>39</v>
      </c>
      <c r="G27" s="77" t="s">
        <v>39</v>
      </c>
      <c r="H27" s="77" t="s">
        <v>39</v>
      </c>
      <c r="I27" s="77" t="s">
        <v>39</v>
      </c>
      <c r="J27" s="77" t="s">
        <v>39</v>
      </c>
      <c r="K27" s="77" t="s">
        <v>39</v>
      </c>
      <c r="L27" s="78" t="s">
        <v>39</v>
      </c>
      <c r="U27" s="52"/>
    </row>
    <row r="28" spans="2:21" ht="13.4" customHeight="1" thickBot="1" x14ac:dyDescent="0.4">
      <c r="B28" s="73"/>
      <c r="C28" s="79"/>
      <c r="D28" s="80"/>
      <c r="E28" s="81"/>
      <c r="F28" s="82"/>
      <c r="G28" s="82"/>
      <c r="H28" s="82"/>
      <c r="I28" s="82"/>
      <c r="J28" s="82"/>
      <c r="K28" s="82"/>
      <c r="L28" s="83"/>
      <c r="U28" s="52"/>
    </row>
    <row r="29" spans="2:21" ht="13.4" customHeight="1" x14ac:dyDescent="0.35">
      <c r="B29" s="84" t="s">
        <v>3</v>
      </c>
      <c r="C29" s="19" t="s">
        <v>40</v>
      </c>
      <c r="D29" s="20">
        <v>200</v>
      </c>
      <c r="E29" s="21">
        <v>100</v>
      </c>
      <c r="F29" s="22">
        <v>50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30">
        <f>SUM(D29:K29)</f>
        <v>350</v>
      </c>
      <c r="U29" s="52"/>
    </row>
    <row r="30" spans="2:21" ht="13.4" customHeight="1" x14ac:dyDescent="0.35">
      <c r="B30" s="85" t="s">
        <v>4</v>
      </c>
      <c r="C30" s="23" t="s">
        <v>41</v>
      </c>
      <c r="D30" s="20">
        <v>100</v>
      </c>
      <c r="E30" s="21">
        <v>300</v>
      </c>
      <c r="F30" s="22">
        <v>50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30">
        <f>SUM(D30:K30)</f>
        <v>450</v>
      </c>
      <c r="U30" s="52"/>
    </row>
    <row r="31" spans="2:21" ht="15" customHeight="1" x14ac:dyDescent="0.35">
      <c r="B31" s="85" t="s">
        <v>5</v>
      </c>
      <c r="C31" s="23" t="s">
        <v>42</v>
      </c>
      <c r="D31" s="20">
        <v>50</v>
      </c>
      <c r="E31" s="21">
        <v>300</v>
      </c>
      <c r="F31" s="22">
        <v>50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30">
        <f t="shared" ref="L31:L36" si="1">SUM(D31:K31)</f>
        <v>400</v>
      </c>
      <c r="M31" s="86"/>
      <c r="U31" s="52"/>
    </row>
    <row r="32" spans="2:21" ht="15" customHeight="1" x14ac:dyDescent="0.35">
      <c r="B32" s="85" t="s">
        <v>6</v>
      </c>
      <c r="C32" s="23" t="s">
        <v>43</v>
      </c>
      <c r="D32" s="20">
        <v>50</v>
      </c>
      <c r="E32" s="21">
        <v>100</v>
      </c>
      <c r="F32" s="22">
        <v>50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30">
        <f t="shared" si="1"/>
        <v>200</v>
      </c>
      <c r="M32" s="86"/>
      <c r="U32" s="52"/>
    </row>
    <row r="33" spans="2:43" ht="15" customHeight="1" x14ac:dyDescent="0.35">
      <c r="B33" s="85" t="s">
        <v>7</v>
      </c>
      <c r="C33" s="23"/>
      <c r="D33" s="20">
        <v>0</v>
      </c>
      <c r="E33" s="21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30">
        <f t="shared" si="1"/>
        <v>0</v>
      </c>
      <c r="M33" s="86"/>
      <c r="U33" s="52"/>
    </row>
    <row r="34" spans="2:43" ht="15" customHeight="1" x14ac:dyDescent="0.35">
      <c r="B34" s="85" t="s">
        <v>8</v>
      </c>
      <c r="C34" s="23"/>
      <c r="D34" s="20">
        <v>0</v>
      </c>
      <c r="E34" s="21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30">
        <f t="shared" si="1"/>
        <v>0</v>
      </c>
      <c r="M34" s="86"/>
      <c r="U34" s="52"/>
    </row>
    <row r="35" spans="2:43" ht="15" customHeight="1" x14ac:dyDescent="0.35">
      <c r="B35" s="87" t="s">
        <v>9</v>
      </c>
      <c r="C35" s="23"/>
      <c r="D35" s="20">
        <v>0</v>
      </c>
      <c r="E35" s="21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30">
        <f t="shared" si="1"/>
        <v>0</v>
      </c>
      <c r="M35" s="86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</row>
    <row r="36" spans="2:43" ht="15" customHeight="1" x14ac:dyDescent="0.35">
      <c r="B36" s="88" t="s">
        <v>10</v>
      </c>
      <c r="C36" s="23"/>
      <c r="D36" s="20">
        <v>0</v>
      </c>
      <c r="E36" s="21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30">
        <f t="shared" si="1"/>
        <v>0</v>
      </c>
      <c r="M36" s="86"/>
      <c r="N36" s="89"/>
      <c r="O36" s="89"/>
      <c r="P36" s="89"/>
      <c r="Q36" s="89"/>
      <c r="R36" s="89"/>
      <c r="S36" s="89"/>
      <c r="T36" s="89"/>
      <c r="U36" s="52"/>
      <c r="V36" s="90"/>
      <c r="W36" s="91"/>
      <c r="X36" s="91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</row>
    <row r="37" spans="2:43" x14ac:dyDescent="0.35">
      <c r="B37" s="93" t="s">
        <v>11</v>
      </c>
      <c r="C37" s="94" t="s">
        <v>82</v>
      </c>
      <c r="D37" s="24">
        <v>50</v>
      </c>
      <c r="E37" s="25">
        <v>50</v>
      </c>
      <c r="F37" s="26">
        <v>150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31">
        <f>SUM(D37:K37)</f>
        <v>250</v>
      </c>
    </row>
    <row r="38" spans="2:43" ht="15" thickBot="1" x14ac:dyDescent="0.4">
      <c r="B38" s="95"/>
      <c r="C38" s="96" t="s">
        <v>12</v>
      </c>
      <c r="D38" s="27">
        <f>SUM(D29:D37)</f>
        <v>450</v>
      </c>
      <c r="E38" s="28">
        <f t="shared" ref="E38:L38" si="2">SUM(E29:E37)</f>
        <v>850</v>
      </c>
      <c r="F38" s="28">
        <f t="shared" si="2"/>
        <v>350</v>
      </c>
      <c r="G38" s="28">
        <f t="shared" si="2"/>
        <v>0</v>
      </c>
      <c r="H38" s="28">
        <f t="shared" si="2"/>
        <v>0</v>
      </c>
      <c r="I38" s="28">
        <f t="shared" si="2"/>
        <v>0</v>
      </c>
      <c r="J38" s="28">
        <f t="shared" si="2"/>
        <v>0</v>
      </c>
      <c r="K38" s="28">
        <f t="shared" si="2"/>
        <v>0</v>
      </c>
      <c r="L38" s="29">
        <f t="shared" si="2"/>
        <v>1650</v>
      </c>
    </row>
    <row r="39" spans="2:43" ht="15" customHeight="1" thickBot="1" x14ac:dyDescent="0.4">
      <c r="AD39" s="97"/>
    </row>
    <row r="40" spans="2:43" ht="15" customHeight="1" x14ac:dyDescent="0.35">
      <c r="B40" s="61" t="s">
        <v>37</v>
      </c>
      <c r="C40" s="62"/>
      <c r="D40" s="98" t="str">
        <f t="shared" ref="D40:K40" si="3">D18</f>
        <v>Company A</v>
      </c>
      <c r="E40" s="99" t="str">
        <f t="shared" si="3"/>
        <v>Company B</v>
      </c>
      <c r="F40" s="99" t="str">
        <f t="shared" si="3"/>
        <v>Company C</v>
      </c>
      <c r="G40" s="99">
        <f t="shared" si="3"/>
        <v>0</v>
      </c>
      <c r="H40" s="99">
        <f t="shared" si="3"/>
        <v>0</v>
      </c>
      <c r="I40" s="99">
        <f t="shared" si="3"/>
        <v>0</v>
      </c>
      <c r="J40" s="99">
        <f t="shared" si="3"/>
        <v>0</v>
      </c>
      <c r="K40" s="99">
        <f t="shared" si="3"/>
        <v>0</v>
      </c>
      <c r="L40" s="100" t="s">
        <v>50</v>
      </c>
    </row>
    <row r="41" spans="2:43" ht="15" customHeight="1" x14ac:dyDescent="0.35">
      <c r="B41" s="67"/>
      <c r="C41" s="68"/>
      <c r="D41" s="101"/>
      <c r="E41" s="102"/>
      <c r="F41" s="102"/>
      <c r="G41" s="102"/>
      <c r="H41" s="102"/>
      <c r="I41" s="102"/>
      <c r="J41" s="102"/>
      <c r="K41" s="102"/>
      <c r="L41" s="103"/>
    </row>
    <row r="42" spans="2:43" ht="15" customHeight="1" x14ac:dyDescent="0.35">
      <c r="B42" s="73"/>
      <c r="C42" s="74" t="s">
        <v>38</v>
      </c>
      <c r="D42" s="104" t="s">
        <v>13</v>
      </c>
      <c r="E42" s="105" t="s">
        <v>13</v>
      </c>
      <c r="F42" s="105" t="s">
        <v>13</v>
      </c>
      <c r="G42" s="105" t="s">
        <v>13</v>
      </c>
      <c r="H42" s="105" t="s">
        <v>13</v>
      </c>
      <c r="I42" s="105" t="s">
        <v>13</v>
      </c>
      <c r="J42" s="105" t="s">
        <v>13</v>
      </c>
      <c r="K42" s="105" t="s">
        <v>13</v>
      </c>
      <c r="L42" s="106" t="s">
        <v>13</v>
      </c>
    </row>
    <row r="43" spans="2:43" ht="14.9" customHeight="1" thickBot="1" x14ac:dyDescent="0.4">
      <c r="B43" s="73"/>
      <c r="C43" s="79"/>
      <c r="D43" s="107"/>
      <c r="E43" s="108"/>
      <c r="F43" s="108"/>
      <c r="G43" s="108"/>
      <c r="H43" s="108"/>
      <c r="I43" s="108"/>
      <c r="J43" s="108"/>
      <c r="K43" s="108"/>
      <c r="L43" s="109"/>
    </row>
    <row r="44" spans="2:43" ht="15" customHeight="1" x14ac:dyDescent="0.35">
      <c r="B44" s="84" t="str">
        <f t="shared" ref="B44:C52" si="4">B29</f>
        <v xml:space="preserve"> 1.1</v>
      </c>
      <c r="C44" s="110" t="str">
        <f t="shared" si="4"/>
        <v>Example: Consept development</v>
      </c>
      <c r="D44" s="111">
        <f t="shared" ref="D44:D52" si="5">D29*$D$22</f>
        <v>140000</v>
      </c>
      <c r="E44" s="112">
        <f t="shared" ref="E44:E52" si="6">E29*$E$22</f>
        <v>70000</v>
      </c>
      <c r="F44" s="112">
        <f t="shared" ref="F44:F52" si="7">F29*$F$22</f>
        <v>35000</v>
      </c>
      <c r="G44" s="112">
        <f t="shared" ref="G44:G52" si="8">G29*$G$22</f>
        <v>0</v>
      </c>
      <c r="H44" s="112">
        <f t="shared" ref="H44:H52" si="9">H29*$H$22</f>
        <v>0</v>
      </c>
      <c r="I44" s="112">
        <f t="shared" ref="I44:I52" si="10">I29*$I$22</f>
        <v>0</v>
      </c>
      <c r="J44" s="112">
        <f t="shared" ref="J44:J52" si="11">J29*$J$22</f>
        <v>0</v>
      </c>
      <c r="K44" s="112">
        <f t="shared" ref="K44:K52" si="12">K29*$K$22</f>
        <v>0</v>
      </c>
      <c r="L44" s="113">
        <f t="shared" ref="L44:L57" si="13">SUM(D44:K44)</f>
        <v>245000</v>
      </c>
    </row>
    <row r="45" spans="2:43" ht="15" customHeight="1" x14ac:dyDescent="0.35">
      <c r="B45" s="85" t="str">
        <f t="shared" si="4"/>
        <v xml:space="preserve"> 1.2</v>
      </c>
      <c r="C45" s="114" t="str">
        <f t="shared" si="4"/>
        <v>Example: Engineering</v>
      </c>
      <c r="D45" s="115">
        <f t="shared" si="5"/>
        <v>70000</v>
      </c>
      <c r="E45" s="116">
        <f t="shared" si="6"/>
        <v>210000</v>
      </c>
      <c r="F45" s="116">
        <f t="shared" si="7"/>
        <v>35000</v>
      </c>
      <c r="G45" s="116">
        <f t="shared" si="8"/>
        <v>0</v>
      </c>
      <c r="H45" s="116">
        <f t="shared" si="9"/>
        <v>0</v>
      </c>
      <c r="I45" s="116">
        <f t="shared" si="10"/>
        <v>0</v>
      </c>
      <c r="J45" s="116">
        <f t="shared" si="11"/>
        <v>0</v>
      </c>
      <c r="K45" s="116">
        <f t="shared" si="12"/>
        <v>0</v>
      </c>
      <c r="L45" s="117">
        <f t="shared" si="13"/>
        <v>315000</v>
      </c>
    </row>
    <row r="46" spans="2:43" ht="15" customHeight="1" x14ac:dyDescent="0.35">
      <c r="B46" s="85" t="str">
        <f t="shared" si="4"/>
        <v xml:space="preserve"> 1.3</v>
      </c>
      <c r="C46" s="114" t="str">
        <f t="shared" si="4"/>
        <v>Example: Price calculation</v>
      </c>
      <c r="D46" s="115">
        <f t="shared" si="5"/>
        <v>35000</v>
      </c>
      <c r="E46" s="116">
        <f t="shared" si="6"/>
        <v>210000</v>
      </c>
      <c r="F46" s="116">
        <f t="shared" si="7"/>
        <v>35000</v>
      </c>
      <c r="G46" s="116">
        <f t="shared" si="8"/>
        <v>0</v>
      </c>
      <c r="H46" s="116">
        <f t="shared" si="9"/>
        <v>0</v>
      </c>
      <c r="I46" s="116">
        <f t="shared" si="10"/>
        <v>0</v>
      </c>
      <c r="J46" s="116">
        <f t="shared" si="11"/>
        <v>0</v>
      </c>
      <c r="K46" s="116">
        <f t="shared" si="12"/>
        <v>0</v>
      </c>
      <c r="L46" s="117">
        <f>SUM(D46:K46)</f>
        <v>280000</v>
      </c>
    </row>
    <row r="47" spans="2:43" ht="15" customHeight="1" x14ac:dyDescent="0.35">
      <c r="B47" s="85" t="str">
        <f t="shared" si="4"/>
        <v xml:space="preserve"> 1.4</v>
      </c>
      <c r="C47" s="114" t="str">
        <f t="shared" si="4"/>
        <v>Example: Cost/benefit analysis</v>
      </c>
      <c r="D47" s="115">
        <f t="shared" si="5"/>
        <v>35000</v>
      </c>
      <c r="E47" s="116">
        <f t="shared" si="6"/>
        <v>70000</v>
      </c>
      <c r="F47" s="116">
        <f t="shared" si="7"/>
        <v>35000</v>
      </c>
      <c r="G47" s="116">
        <f t="shared" si="8"/>
        <v>0</v>
      </c>
      <c r="H47" s="116">
        <f t="shared" si="9"/>
        <v>0</v>
      </c>
      <c r="I47" s="116">
        <f t="shared" si="10"/>
        <v>0</v>
      </c>
      <c r="J47" s="116">
        <f t="shared" si="11"/>
        <v>0</v>
      </c>
      <c r="K47" s="116">
        <f t="shared" si="12"/>
        <v>0</v>
      </c>
      <c r="L47" s="117">
        <f>SUM(D47:K47)</f>
        <v>140000</v>
      </c>
    </row>
    <row r="48" spans="2:43" ht="15" customHeight="1" x14ac:dyDescent="0.35">
      <c r="B48" s="85" t="str">
        <f t="shared" si="4"/>
        <v xml:space="preserve"> 1.5</v>
      </c>
      <c r="C48" s="118">
        <f t="shared" si="4"/>
        <v>0</v>
      </c>
      <c r="D48" s="115">
        <f t="shared" si="5"/>
        <v>0</v>
      </c>
      <c r="E48" s="116">
        <f t="shared" si="6"/>
        <v>0</v>
      </c>
      <c r="F48" s="116">
        <f t="shared" si="7"/>
        <v>0</v>
      </c>
      <c r="G48" s="116">
        <f t="shared" si="8"/>
        <v>0</v>
      </c>
      <c r="H48" s="116">
        <f t="shared" si="9"/>
        <v>0</v>
      </c>
      <c r="I48" s="116">
        <f t="shared" si="10"/>
        <v>0</v>
      </c>
      <c r="J48" s="116">
        <f t="shared" si="11"/>
        <v>0</v>
      </c>
      <c r="K48" s="116">
        <f t="shared" si="12"/>
        <v>0</v>
      </c>
      <c r="L48" s="117">
        <f>SUM(D48:K48)</f>
        <v>0</v>
      </c>
    </row>
    <row r="49" spans="2:15" ht="15" customHeight="1" x14ac:dyDescent="0.35">
      <c r="B49" s="85" t="str">
        <f t="shared" si="4"/>
        <v xml:space="preserve"> 1.6</v>
      </c>
      <c r="C49" s="118">
        <f t="shared" si="4"/>
        <v>0</v>
      </c>
      <c r="D49" s="115">
        <f t="shared" si="5"/>
        <v>0</v>
      </c>
      <c r="E49" s="116">
        <f t="shared" si="6"/>
        <v>0</v>
      </c>
      <c r="F49" s="116">
        <f t="shared" si="7"/>
        <v>0</v>
      </c>
      <c r="G49" s="116">
        <f t="shared" si="8"/>
        <v>0</v>
      </c>
      <c r="H49" s="116">
        <f t="shared" si="9"/>
        <v>0</v>
      </c>
      <c r="I49" s="116">
        <f t="shared" si="10"/>
        <v>0</v>
      </c>
      <c r="J49" s="116">
        <f t="shared" si="11"/>
        <v>0</v>
      </c>
      <c r="K49" s="116">
        <f t="shared" si="12"/>
        <v>0</v>
      </c>
      <c r="L49" s="117">
        <f>SUM(D49:K49)</f>
        <v>0</v>
      </c>
    </row>
    <row r="50" spans="2:15" ht="15" customHeight="1" x14ac:dyDescent="0.35">
      <c r="B50" s="85" t="str">
        <f t="shared" si="4"/>
        <v xml:space="preserve"> 1.7</v>
      </c>
      <c r="C50" s="118">
        <f t="shared" si="4"/>
        <v>0</v>
      </c>
      <c r="D50" s="115">
        <f t="shared" si="5"/>
        <v>0</v>
      </c>
      <c r="E50" s="116">
        <f t="shared" si="6"/>
        <v>0</v>
      </c>
      <c r="F50" s="116">
        <f t="shared" si="7"/>
        <v>0</v>
      </c>
      <c r="G50" s="116">
        <f t="shared" si="8"/>
        <v>0</v>
      </c>
      <c r="H50" s="116">
        <f t="shared" si="9"/>
        <v>0</v>
      </c>
      <c r="I50" s="116">
        <f t="shared" si="10"/>
        <v>0</v>
      </c>
      <c r="J50" s="116">
        <f t="shared" si="11"/>
        <v>0</v>
      </c>
      <c r="K50" s="116">
        <f t="shared" si="12"/>
        <v>0</v>
      </c>
      <c r="L50" s="117">
        <f t="shared" si="13"/>
        <v>0</v>
      </c>
    </row>
    <row r="51" spans="2:15" ht="15" customHeight="1" x14ac:dyDescent="0.35">
      <c r="B51" s="85" t="str">
        <f t="shared" si="4"/>
        <v xml:space="preserve"> 1.8</v>
      </c>
      <c r="C51" s="118">
        <f t="shared" si="4"/>
        <v>0</v>
      </c>
      <c r="D51" s="115">
        <f t="shared" si="5"/>
        <v>0</v>
      </c>
      <c r="E51" s="116">
        <f t="shared" si="6"/>
        <v>0</v>
      </c>
      <c r="F51" s="116">
        <f t="shared" si="7"/>
        <v>0</v>
      </c>
      <c r="G51" s="116">
        <f t="shared" si="8"/>
        <v>0</v>
      </c>
      <c r="H51" s="116">
        <f t="shared" si="9"/>
        <v>0</v>
      </c>
      <c r="I51" s="116">
        <f t="shared" si="10"/>
        <v>0</v>
      </c>
      <c r="J51" s="116">
        <f t="shared" si="11"/>
        <v>0</v>
      </c>
      <c r="K51" s="116">
        <f t="shared" si="12"/>
        <v>0</v>
      </c>
      <c r="L51" s="117">
        <f t="shared" si="13"/>
        <v>0</v>
      </c>
    </row>
    <row r="52" spans="2:15" ht="15" customHeight="1" x14ac:dyDescent="0.35">
      <c r="B52" s="85" t="str">
        <f t="shared" si="4"/>
        <v xml:space="preserve"> 1.9</v>
      </c>
      <c r="C52" s="114" t="str">
        <f t="shared" si="4"/>
        <v>Project management and reporting</v>
      </c>
      <c r="D52" s="115">
        <f t="shared" si="5"/>
        <v>35000</v>
      </c>
      <c r="E52" s="116">
        <f t="shared" si="6"/>
        <v>35000</v>
      </c>
      <c r="F52" s="116">
        <f t="shared" si="7"/>
        <v>105000</v>
      </c>
      <c r="G52" s="116">
        <f t="shared" si="8"/>
        <v>0</v>
      </c>
      <c r="H52" s="116">
        <f t="shared" si="9"/>
        <v>0</v>
      </c>
      <c r="I52" s="116">
        <f t="shared" si="10"/>
        <v>0</v>
      </c>
      <c r="J52" s="116">
        <f t="shared" si="11"/>
        <v>0</v>
      </c>
      <c r="K52" s="116">
        <f t="shared" si="12"/>
        <v>0</v>
      </c>
      <c r="L52" s="117">
        <f t="shared" si="13"/>
        <v>175000</v>
      </c>
      <c r="N52" s="86"/>
    </row>
    <row r="53" spans="2:15" ht="15" customHeight="1" x14ac:dyDescent="0.35">
      <c r="B53" s="87"/>
      <c r="C53" s="119" t="s">
        <v>44</v>
      </c>
      <c r="D53" s="13">
        <v>10000</v>
      </c>
      <c r="E53" s="14">
        <v>10000</v>
      </c>
      <c r="F53" s="14">
        <v>10000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17">
        <f t="shared" si="13"/>
        <v>30000</v>
      </c>
    </row>
    <row r="54" spans="2:15" ht="15" customHeight="1" x14ac:dyDescent="0.35">
      <c r="B54" s="87"/>
      <c r="C54" s="119" t="s">
        <v>47</v>
      </c>
      <c r="D54" s="13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17">
        <f t="shared" si="13"/>
        <v>0</v>
      </c>
    </row>
    <row r="55" spans="2:15" ht="15" customHeight="1" x14ac:dyDescent="0.35">
      <c r="B55" s="87"/>
      <c r="C55" s="119" t="s">
        <v>48</v>
      </c>
      <c r="D55" s="13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17">
        <f t="shared" si="13"/>
        <v>0</v>
      </c>
    </row>
    <row r="56" spans="2:15" ht="15" customHeight="1" x14ac:dyDescent="0.35">
      <c r="B56" s="87"/>
      <c r="C56" s="119" t="s">
        <v>45</v>
      </c>
      <c r="D56" s="13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17">
        <f t="shared" si="13"/>
        <v>0</v>
      </c>
    </row>
    <row r="57" spans="2:15" ht="15" customHeight="1" x14ac:dyDescent="0.35">
      <c r="B57" s="120"/>
      <c r="C57" s="121" t="s">
        <v>46</v>
      </c>
      <c r="D57" s="15">
        <v>5000</v>
      </c>
      <c r="E57" s="16">
        <v>5000</v>
      </c>
      <c r="F57" s="16">
        <v>5000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22">
        <f t="shared" si="13"/>
        <v>15000</v>
      </c>
    </row>
    <row r="58" spans="2:15" ht="15" customHeight="1" x14ac:dyDescent="0.35">
      <c r="B58" s="123"/>
      <c r="C58" s="124" t="s">
        <v>12</v>
      </c>
      <c r="D58" s="125">
        <f t="shared" ref="D58:L58" si="14">SUM(D44:D57)</f>
        <v>330000</v>
      </c>
      <c r="E58" s="126">
        <f t="shared" si="14"/>
        <v>610000</v>
      </c>
      <c r="F58" s="126">
        <f t="shared" si="14"/>
        <v>260000</v>
      </c>
      <c r="G58" s="126">
        <f t="shared" si="14"/>
        <v>0</v>
      </c>
      <c r="H58" s="126">
        <f t="shared" si="14"/>
        <v>0</v>
      </c>
      <c r="I58" s="126">
        <f t="shared" si="14"/>
        <v>0</v>
      </c>
      <c r="J58" s="126">
        <f t="shared" si="14"/>
        <v>0</v>
      </c>
      <c r="K58" s="126">
        <f t="shared" si="14"/>
        <v>0</v>
      </c>
      <c r="L58" s="127">
        <f t="shared" si="14"/>
        <v>1200000</v>
      </c>
      <c r="N58" s="86"/>
    </row>
    <row r="59" spans="2:15" ht="15" customHeight="1" thickBot="1" x14ac:dyDescent="0.4">
      <c r="B59" s="128"/>
      <c r="C59" s="129" t="s">
        <v>49</v>
      </c>
      <c r="D59" s="130">
        <f>D58/L58</f>
        <v>0.27500000000000002</v>
      </c>
      <c r="E59" s="131">
        <f>E58/L58</f>
        <v>0.5083333333333333</v>
      </c>
      <c r="F59" s="131">
        <f>F58/L58</f>
        <v>0.21666666666666667</v>
      </c>
      <c r="G59" s="131">
        <f>G58/L58</f>
        <v>0</v>
      </c>
      <c r="H59" s="131">
        <f>H58/L58</f>
        <v>0</v>
      </c>
      <c r="I59" s="131">
        <f>I58/L58</f>
        <v>0</v>
      </c>
      <c r="J59" s="131">
        <f>J58/L58</f>
        <v>0</v>
      </c>
      <c r="K59" s="131">
        <f>K58/L58</f>
        <v>0</v>
      </c>
      <c r="L59" s="132">
        <f>SUM(D59:K59)</f>
        <v>1</v>
      </c>
      <c r="N59" s="86"/>
    </row>
    <row r="60" spans="2:15" ht="15" customHeight="1" thickBot="1" x14ac:dyDescent="0.4"/>
    <row r="61" spans="2:15" ht="15.75" customHeight="1" thickBot="1" x14ac:dyDescent="0.4">
      <c r="D61" s="133" t="s">
        <v>51</v>
      </c>
      <c r="E61" s="134"/>
      <c r="F61" s="134"/>
      <c r="G61" s="134"/>
      <c r="H61" s="135" t="s">
        <v>52</v>
      </c>
      <c r="I61" s="136"/>
      <c r="J61" s="137" t="s">
        <v>53</v>
      </c>
      <c r="K61" s="137"/>
      <c r="L61" s="136"/>
      <c r="N61" s="138"/>
      <c r="O61" s="139"/>
    </row>
    <row r="62" spans="2:15" ht="15" customHeight="1" x14ac:dyDescent="0.35">
      <c r="D62" s="73"/>
      <c r="E62" s="79"/>
      <c r="F62" s="79"/>
      <c r="G62" s="140"/>
      <c r="H62" s="73" t="s">
        <v>14</v>
      </c>
      <c r="I62" s="141" t="s">
        <v>15</v>
      </c>
      <c r="J62" s="79" t="s">
        <v>16</v>
      </c>
      <c r="K62" s="142" t="s">
        <v>17</v>
      </c>
      <c r="L62" s="141" t="s">
        <v>18</v>
      </c>
      <c r="N62" s="143" t="s">
        <v>54</v>
      </c>
      <c r="O62" s="144" t="s">
        <v>54</v>
      </c>
    </row>
    <row r="63" spans="2:15" ht="15" customHeight="1" x14ac:dyDescent="0.35">
      <c r="D63" s="73"/>
      <c r="E63" s="79" t="s">
        <v>36</v>
      </c>
      <c r="F63" s="79" t="s">
        <v>54</v>
      </c>
      <c r="G63" s="140" t="s">
        <v>55</v>
      </c>
      <c r="H63" s="73" t="s">
        <v>56</v>
      </c>
      <c r="I63" s="145" t="s">
        <v>57</v>
      </c>
      <c r="J63" s="79" t="s">
        <v>58</v>
      </c>
      <c r="K63" s="146" t="s">
        <v>59</v>
      </c>
      <c r="L63" s="145" t="s">
        <v>60</v>
      </c>
      <c r="N63" s="147" t="s">
        <v>61</v>
      </c>
      <c r="O63" s="148" t="s">
        <v>61</v>
      </c>
    </row>
    <row r="64" spans="2:15" ht="15" customHeight="1" thickBot="1" x14ac:dyDescent="0.4">
      <c r="D64" s="149"/>
      <c r="E64" s="150"/>
      <c r="F64" s="150" t="s">
        <v>76</v>
      </c>
      <c r="G64" s="151" t="s">
        <v>19</v>
      </c>
      <c r="H64" s="149" t="s">
        <v>74</v>
      </c>
      <c r="I64" s="152" t="s">
        <v>74</v>
      </c>
      <c r="J64" s="150" t="s">
        <v>74</v>
      </c>
      <c r="K64" s="153" t="s">
        <v>74</v>
      </c>
      <c r="L64" s="152" t="s">
        <v>74</v>
      </c>
      <c r="N64" s="154" t="s">
        <v>74</v>
      </c>
      <c r="O64" s="154" t="s">
        <v>19</v>
      </c>
    </row>
    <row r="65" spans="3:16" x14ac:dyDescent="0.35">
      <c r="D65" s="155">
        <f>J13</f>
        <v>2018</v>
      </c>
      <c r="E65" s="10" t="s">
        <v>20</v>
      </c>
      <c r="F65" s="10">
        <v>100</v>
      </c>
      <c r="G65" s="140"/>
      <c r="H65" s="156">
        <f>(SUM(J69:J76)+SUM(K69:K76)+SUM(L69:L76)-SUM(I69:I76))*F65/100</f>
        <v>120000</v>
      </c>
      <c r="I65" s="157"/>
      <c r="J65" s="158"/>
      <c r="K65" s="159"/>
      <c r="L65" s="157"/>
      <c r="N65" s="148"/>
      <c r="O65" s="148"/>
    </row>
    <row r="66" spans="3:16" ht="15.75" customHeight="1" x14ac:dyDescent="0.35">
      <c r="D66" s="73"/>
      <c r="E66" s="10" t="s">
        <v>21</v>
      </c>
      <c r="F66" s="10">
        <v>0</v>
      </c>
      <c r="G66" s="140"/>
      <c r="H66" s="156">
        <f>(SUM(J69:J76)+SUM(K69:K76)+SUM(L69:L76)-SUM(I69:I76))*F66/100</f>
        <v>0</v>
      </c>
      <c r="I66" s="157"/>
      <c r="J66" s="158"/>
      <c r="K66" s="159"/>
      <c r="L66" s="157"/>
      <c r="N66" s="148"/>
      <c r="O66" s="148"/>
    </row>
    <row r="67" spans="3:16" ht="15" customHeight="1" x14ac:dyDescent="0.35">
      <c r="D67" s="73"/>
      <c r="E67" s="10" t="s">
        <v>22</v>
      </c>
      <c r="F67" s="10">
        <v>0</v>
      </c>
      <c r="G67" s="140"/>
      <c r="H67" s="156">
        <f>(SUM(J69:J76)+SUM(K69:K76)+SUM(L69:L76)-SUM(I69:I76))*F67/100</f>
        <v>0</v>
      </c>
      <c r="I67" s="157"/>
      <c r="J67" s="158"/>
      <c r="K67" s="159"/>
      <c r="L67" s="157"/>
      <c r="N67" s="148"/>
      <c r="O67" s="148"/>
    </row>
    <row r="68" spans="3:16" ht="15" customHeight="1" x14ac:dyDescent="0.35">
      <c r="C68" s="42" t="s">
        <v>62</v>
      </c>
      <c r="D68" s="73"/>
      <c r="E68" s="41" t="s">
        <v>63</v>
      </c>
      <c r="F68" s="41">
        <f>SUM(F65:F67)</f>
        <v>100</v>
      </c>
      <c r="G68" s="140"/>
      <c r="H68" s="156"/>
      <c r="I68" s="157"/>
      <c r="J68" s="158"/>
      <c r="K68" s="159"/>
      <c r="L68" s="157"/>
      <c r="N68" s="148"/>
      <c r="O68" s="148"/>
    </row>
    <row r="69" spans="3:16" ht="15" customHeight="1" x14ac:dyDescent="0.35">
      <c r="D69" s="73"/>
      <c r="E69" s="79" t="str">
        <f>D18</f>
        <v>Company A</v>
      </c>
      <c r="F69" s="79"/>
      <c r="G69" s="17">
        <v>50</v>
      </c>
      <c r="H69" s="156"/>
      <c r="I69" s="157">
        <f t="shared" ref="I69:I76" si="15">(J69+K69+L69)*G69/100</f>
        <v>33000</v>
      </c>
      <c r="J69" s="158">
        <f>SUM(D44:D52)*K13/100</f>
        <v>63000</v>
      </c>
      <c r="K69" s="159">
        <f>D53*K13/100</f>
        <v>2000</v>
      </c>
      <c r="L69" s="157">
        <f>(D54+D55+D56+D57)*K13/100</f>
        <v>1000</v>
      </c>
      <c r="N69" s="160">
        <f>(J69+K69+L69)-I69</f>
        <v>33000</v>
      </c>
      <c r="O69" s="161">
        <f>(N69/($H$65+$H$66+$H$67))*100</f>
        <v>27.500000000000004</v>
      </c>
    </row>
    <row r="70" spans="3:16" ht="15" customHeight="1" x14ac:dyDescent="0.35">
      <c r="D70" s="73"/>
      <c r="E70" s="79" t="str">
        <f>E18</f>
        <v>Company B</v>
      </c>
      <c r="F70" s="79"/>
      <c r="G70" s="17">
        <v>50</v>
      </c>
      <c r="H70" s="156"/>
      <c r="I70" s="157">
        <f t="shared" si="15"/>
        <v>61000</v>
      </c>
      <c r="J70" s="158">
        <f>SUM(E44:E52)*K13/100</f>
        <v>119000</v>
      </c>
      <c r="K70" s="159">
        <f>E53*K13/100</f>
        <v>2000</v>
      </c>
      <c r="L70" s="157">
        <f>(E54+E55+E56+E57)*K13/100</f>
        <v>1000</v>
      </c>
      <c r="N70" s="160">
        <f t="shared" ref="N70:N76" si="16">(J70+K70+L70)-I70</f>
        <v>61000</v>
      </c>
      <c r="O70" s="161">
        <f>(N70/($H$65+$H$66+$H$67))*100</f>
        <v>50.833333333333329</v>
      </c>
    </row>
    <row r="71" spans="3:16" ht="15" customHeight="1" x14ac:dyDescent="0.35">
      <c r="D71" s="73"/>
      <c r="E71" s="79" t="str">
        <f>F18</f>
        <v>Company C</v>
      </c>
      <c r="F71" s="79"/>
      <c r="G71" s="17">
        <v>50</v>
      </c>
      <c r="H71" s="156"/>
      <c r="I71" s="157">
        <f t="shared" si="15"/>
        <v>26000</v>
      </c>
      <c r="J71" s="158">
        <f>SUM(F44:F52)*K13/100</f>
        <v>49000</v>
      </c>
      <c r="K71" s="159">
        <f>F53*K13/100</f>
        <v>2000</v>
      </c>
      <c r="L71" s="157">
        <f>(F54+F55+F56+F57)*K13/100</f>
        <v>1000</v>
      </c>
      <c r="N71" s="160">
        <f t="shared" si="16"/>
        <v>26000</v>
      </c>
      <c r="O71" s="161">
        <f t="shared" ref="O71:O76" si="17">(N71/($H$65+$H$66+$H$67))*100</f>
        <v>21.666666666666668</v>
      </c>
    </row>
    <row r="72" spans="3:16" ht="15" customHeight="1" x14ac:dyDescent="0.35">
      <c r="D72" s="73"/>
      <c r="E72" s="79">
        <f>G18</f>
        <v>0</v>
      </c>
      <c r="F72" s="79"/>
      <c r="G72" s="17">
        <v>50</v>
      </c>
      <c r="H72" s="156"/>
      <c r="I72" s="157">
        <f t="shared" si="15"/>
        <v>0</v>
      </c>
      <c r="J72" s="158">
        <f>SUM(G44:G52)*K13/100</f>
        <v>0</v>
      </c>
      <c r="K72" s="159">
        <f>G53*K13/100</f>
        <v>0</v>
      </c>
      <c r="L72" s="157">
        <f>(G54+G55+G56+G57)*K13/100</f>
        <v>0</v>
      </c>
      <c r="N72" s="160">
        <f t="shared" si="16"/>
        <v>0</v>
      </c>
      <c r="O72" s="161">
        <f t="shared" si="17"/>
        <v>0</v>
      </c>
    </row>
    <row r="73" spans="3:16" ht="14.9" customHeight="1" x14ac:dyDescent="0.35">
      <c r="D73" s="73"/>
      <c r="E73" s="79">
        <f>H18</f>
        <v>0</v>
      </c>
      <c r="F73" s="79"/>
      <c r="G73" s="17">
        <v>50</v>
      </c>
      <c r="H73" s="156"/>
      <c r="I73" s="157">
        <f t="shared" si="15"/>
        <v>0</v>
      </c>
      <c r="J73" s="158">
        <f>SUM(H44:H52)*K13/100</f>
        <v>0</v>
      </c>
      <c r="K73" s="159">
        <f>H53*K13/100</f>
        <v>0</v>
      </c>
      <c r="L73" s="157">
        <f>(H54+H55+H56+H57)*K13/100</f>
        <v>0</v>
      </c>
      <c r="N73" s="160">
        <f t="shared" si="16"/>
        <v>0</v>
      </c>
      <c r="O73" s="161">
        <f t="shared" si="17"/>
        <v>0</v>
      </c>
    </row>
    <row r="74" spans="3:16" ht="15" customHeight="1" x14ac:dyDescent="0.35">
      <c r="D74" s="73"/>
      <c r="E74" s="79">
        <f>I18</f>
        <v>0</v>
      </c>
      <c r="F74" s="79"/>
      <c r="G74" s="17">
        <v>50</v>
      </c>
      <c r="H74" s="156"/>
      <c r="I74" s="157">
        <f t="shared" si="15"/>
        <v>0</v>
      </c>
      <c r="J74" s="158">
        <f>SUM(I44:I52)*K13/100</f>
        <v>0</v>
      </c>
      <c r="K74" s="159">
        <f>I53*K13/100</f>
        <v>0</v>
      </c>
      <c r="L74" s="157">
        <f>(I54+I55+I56+I57)*K13/100</f>
        <v>0</v>
      </c>
      <c r="N74" s="160">
        <f t="shared" si="16"/>
        <v>0</v>
      </c>
      <c r="O74" s="161">
        <f t="shared" si="17"/>
        <v>0</v>
      </c>
    </row>
    <row r="75" spans="3:16" ht="15" customHeight="1" x14ac:dyDescent="0.35">
      <c r="D75" s="73"/>
      <c r="E75" s="79">
        <f>J18</f>
        <v>0</v>
      </c>
      <c r="F75" s="79"/>
      <c r="G75" s="17">
        <v>50</v>
      </c>
      <c r="H75" s="156"/>
      <c r="I75" s="157">
        <f t="shared" si="15"/>
        <v>0</v>
      </c>
      <c r="J75" s="158">
        <f>SUM(J44:J52)*K13/100</f>
        <v>0</v>
      </c>
      <c r="K75" s="159">
        <f>J53*K13/100</f>
        <v>0</v>
      </c>
      <c r="L75" s="157">
        <f>(J54+J55+J56+J57)*K13/100</f>
        <v>0</v>
      </c>
      <c r="N75" s="160">
        <f t="shared" si="16"/>
        <v>0</v>
      </c>
      <c r="O75" s="161">
        <f t="shared" si="17"/>
        <v>0</v>
      </c>
    </row>
    <row r="76" spans="3:16" ht="15" customHeight="1" thickBot="1" x14ac:dyDescent="0.4">
      <c r="D76" s="149"/>
      <c r="E76" s="150">
        <f>K18</f>
        <v>0</v>
      </c>
      <c r="F76" s="150"/>
      <c r="G76" s="18">
        <v>50</v>
      </c>
      <c r="H76" s="162"/>
      <c r="I76" s="163">
        <f t="shared" si="15"/>
        <v>0</v>
      </c>
      <c r="J76" s="164">
        <f>SUM(K44:K52)*K13/100</f>
        <v>0</v>
      </c>
      <c r="K76" s="165">
        <f>K53*K13/100</f>
        <v>0</v>
      </c>
      <c r="L76" s="163">
        <f>(K54+K55+K56+K57)*K13/100</f>
        <v>0</v>
      </c>
      <c r="N76" s="166">
        <f t="shared" si="16"/>
        <v>0</v>
      </c>
      <c r="O76" s="167">
        <f t="shared" si="17"/>
        <v>0</v>
      </c>
      <c r="P76" s="168">
        <f>SUM(O69:O76)</f>
        <v>100</v>
      </c>
    </row>
    <row r="77" spans="3:16" ht="15" customHeight="1" x14ac:dyDescent="0.35">
      <c r="D77" s="155">
        <f>J14</f>
        <v>2019</v>
      </c>
      <c r="E77" s="79" t="str">
        <f>E65</f>
        <v>FHF</v>
      </c>
      <c r="F77" s="10">
        <v>100</v>
      </c>
      <c r="G77" s="140"/>
      <c r="H77" s="156">
        <f>(SUM(J81:J88)+SUM(K81:K88)+SUM(L81:L88)-SUM(I81:I88))*F77/100</f>
        <v>240000</v>
      </c>
      <c r="I77" s="157"/>
      <c r="J77" s="158"/>
      <c r="K77" s="159"/>
      <c r="L77" s="157"/>
      <c r="N77" s="148"/>
      <c r="O77" s="161"/>
    </row>
    <row r="78" spans="3:16" ht="15" customHeight="1" x14ac:dyDescent="0.35">
      <c r="D78" s="73"/>
      <c r="E78" s="79" t="str">
        <f>E66</f>
        <v>IN</v>
      </c>
      <c r="F78" s="10">
        <v>0</v>
      </c>
      <c r="G78" s="140"/>
      <c r="H78" s="156">
        <f>(SUM(J81:J88)+SUM(K81:K88)+SUM(L81:L88)-SUM(I81:I88))*F78/100</f>
        <v>0</v>
      </c>
      <c r="I78" s="157"/>
      <c r="J78" s="158"/>
      <c r="K78" s="159"/>
      <c r="L78" s="157"/>
      <c r="N78" s="148"/>
      <c r="O78" s="161"/>
    </row>
    <row r="79" spans="3:16" ht="15" customHeight="1" x14ac:dyDescent="0.35">
      <c r="D79" s="73"/>
      <c r="E79" s="79" t="str">
        <f>E67</f>
        <v>NFR</v>
      </c>
      <c r="F79" s="10">
        <v>0</v>
      </c>
      <c r="G79" s="140"/>
      <c r="H79" s="156">
        <f>(SUM(J81:J88)+SUM(K81:K88)+SUM(L81:L88)-SUM(I81:I88))*F79/100</f>
        <v>0</v>
      </c>
      <c r="I79" s="157"/>
      <c r="J79" s="158"/>
      <c r="K79" s="159"/>
      <c r="L79" s="157"/>
      <c r="N79" s="148"/>
      <c r="O79" s="161"/>
    </row>
    <row r="80" spans="3:16" ht="15" customHeight="1" x14ac:dyDescent="0.35">
      <c r="D80" s="73"/>
      <c r="E80" s="41" t="s">
        <v>63</v>
      </c>
      <c r="F80" s="41">
        <f>SUM(F77:F79)</f>
        <v>100</v>
      </c>
      <c r="G80" s="140"/>
      <c r="H80" s="156"/>
      <c r="I80" s="157"/>
      <c r="J80" s="158"/>
      <c r="K80" s="159"/>
      <c r="L80" s="157"/>
      <c r="N80" s="148"/>
      <c r="O80" s="161"/>
    </row>
    <row r="81" spans="4:16" ht="15" customHeight="1" x14ac:dyDescent="0.35">
      <c r="D81" s="73"/>
      <c r="E81" s="79" t="str">
        <f t="shared" ref="E81:E91" si="18">E69</f>
        <v>Company A</v>
      </c>
      <c r="F81" s="79"/>
      <c r="G81" s="17">
        <v>50</v>
      </c>
      <c r="H81" s="156"/>
      <c r="I81" s="157">
        <f t="shared" ref="I81:I88" si="19">(J81+K81+L81)*G81/100</f>
        <v>66000</v>
      </c>
      <c r="J81" s="158">
        <f>SUM(D44:D52)*K14/100</f>
        <v>126000</v>
      </c>
      <c r="K81" s="159">
        <f>D53*K14/100</f>
        <v>4000</v>
      </c>
      <c r="L81" s="157">
        <f>(D54+D55+D56+D57)*K14/100</f>
        <v>2000</v>
      </c>
      <c r="N81" s="160">
        <f t="shared" ref="N81:N88" si="20">(J81+K81+L81)-I81</f>
        <v>66000</v>
      </c>
      <c r="O81" s="161">
        <f>(N81/($H$77+$H$78+$H$79))*100</f>
        <v>27.500000000000004</v>
      </c>
    </row>
    <row r="82" spans="4:16" ht="15" customHeight="1" x14ac:dyDescent="0.35">
      <c r="D82" s="73"/>
      <c r="E82" s="79" t="str">
        <f t="shared" si="18"/>
        <v>Company B</v>
      </c>
      <c r="F82" s="79"/>
      <c r="G82" s="17">
        <v>50</v>
      </c>
      <c r="H82" s="156"/>
      <c r="I82" s="157">
        <f t="shared" si="19"/>
        <v>122000</v>
      </c>
      <c r="J82" s="158">
        <f>SUM(E44:E52)*K14/100</f>
        <v>238000</v>
      </c>
      <c r="K82" s="159">
        <f>E53*K14/100</f>
        <v>4000</v>
      </c>
      <c r="L82" s="157">
        <f>(E54+E55+E56+E57)*K14/100</f>
        <v>2000</v>
      </c>
      <c r="N82" s="160">
        <f t="shared" si="20"/>
        <v>122000</v>
      </c>
      <c r="O82" s="161">
        <f t="shared" ref="O82:O88" si="21">(N82/($H$77+$H$78+$H$79))*100</f>
        <v>50.833333333333329</v>
      </c>
    </row>
    <row r="83" spans="4:16" ht="15" customHeight="1" x14ac:dyDescent="0.35">
      <c r="D83" s="73"/>
      <c r="E83" s="79" t="str">
        <f t="shared" si="18"/>
        <v>Company C</v>
      </c>
      <c r="F83" s="79"/>
      <c r="G83" s="17">
        <v>50</v>
      </c>
      <c r="H83" s="156"/>
      <c r="I83" s="157">
        <f t="shared" si="19"/>
        <v>52000</v>
      </c>
      <c r="J83" s="158">
        <f>SUM(F44:F52)*K14/100</f>
        <v>98000</v>
      </c>
      <c r="K83" s="159">
        <f>F53*K14/100</f>
        <v>4000</v>
      </c>
      <c r="L83" s="157">
        <f>(F54+F55+F56+F57)*K14/100</f>
        <v>2000</v>
      </c>
      <c r="N83" s="160">
        <f t="shared" si="20"/>
        <v>52000</v>
      </c>
      <c r="O83" s="161">
        <f t="shared" si="21"/>
        <v>21.666666666666668</v>
      </c>
    </row>
    <row r="84" spans="4:16" ht="15" customHeight="1" x14ac:dyDescent="0.35">
      <c r="D84" s="73"/>
      <c r="E84" s="79">
        <f t="shared" si="18"/>
        <v>0</v>
      </c>
      <c r="F84" s="79"/>
      <c r="G84" s="17">
        <v>50</v>
      </c>
      <c r="H84" s="156"/>
      <c r="I84" s="157">
        <f t="shared" si="19"/>
        <v>0</v>
      </c>
      <c r="J84" s="158">
        <f>SUM(G44:G52)*K14/100</f>
        <v>0</v>
      </c>
      <c r="K84" s="159">
        <f>G53*K14/100</f>
        <v>0</v>
      </c>
      <c r="L84" s="157">
        <f>(G54+G55+G56+G57)*K14/100</f>
        <v>0</v>
      </c>
      <c r="N84" s="160">
        <f t="shared" si="20"/>
        <v>0</v>
      </c>
      <c r="O84" s="161">
        <f t="shared" si="21"/>
        <v>0</v>
      </c>
    </row>
    <row r="85" spans="4:16" ht="15" customHeight="1" x14ac:dyDescent="0.35">
      <c r="D85" s="73"/>
      <c r="E85" s="79">
        <f t="shared" si="18"/>
        <v>0</v>
      </c>
      <c r="F85" s="79"/>
      <c r="G85" s="17">
        <v>50</v>
      </c>
      <c r="H85" s="156"/>
      <c r="I85" s="157">
        <f t="shared" si="19"/>
        <v>0</v>
      </c>
      <c r="J85" s="158">
        <f>SUM(H44:H52)*K14/100</f>
        <v>0</v>
      </c>
      <c r="K85" s="159">
        <f>H53*K14/100</f>
        <v>0</v>
      </c>
      <c r="L85" s="157">
        <f>(H54+H55+H56+H57)*K14/100</f>
        <v>0</v>
      </c>
      <c r="N85" s="160">
        <f t="shared" si="20"/>
        <v>0</v>
      </c>
      <c r="O85" s="161">
        <f t="shared" si="21"/>
        <v>0</v>
      </c>
    </row>
    <row r="86" spans="4:16" ht="15" customHeight="1" x14ac:dyDescent="0.35">
      <c r="D86" s="73"/>
      <c r="E86" s="79">
        <f t="shared" si="18"/>
        <v>0</v>
      </c>
      <c r="F86" s="79"/>
      <c r="G86" s="17">
        <v>50</v>
      </c>
      <c r="H86" s="156"/>
      <c r="I86" s="157">
        <f t="shared" si="19"/>
        <v>0</v>
      </c>
      <c r="J86" s="158">
        <f>SUM(I44:I52)*K14/100</f>
        <v>0</v>
      </c>
      <c r="K86" s="159">
        <f>I53*K14/100</f>
        <v>0</v>
      </c>
      <c r="L86" s="157">
        <f>(I54+I55+H56+H57)*K14/100</f>
        <v>0</v>
      </c>
      <c r="N86" s="160">
        <f t="shared" si="20"/>
        <v>0</v>
      </c>
      <c r="O86" s="161">
        <f t="shared" si="21"/>
        <v>0</v>
      </c>
    </row>
    <row r="87" spans="4:16" ht="15" customHeight="1" x14ac:dyDescent="0.35">
      <c r="D87" s="73"/>
      <c r="E87" s="79">
        <f t="shared" si="18"/>
        <v>0</v>
      </c>
      <c r="F87" s="79"/>
      <c r="G87" s="17">
        <v>50</v>
      </c>
      <c r="H87" s="156"/>
      <c r="I87" s="157">
        <f t="shared" si="19"/>
        <v>0</v>
      </c>
      <c r="J87" s="158">
        <f>SUM(J44:J52)*K14/100</f>
        <v>0</v>
      </c>
      <c r="K87" s="159">
        <f>J53*K14/100</f>
        <v>0</v>
      </c>
      <c r="L87" s="157">
        <f>(J54+J55+J56+J57)*K14/100</f>
        <v>0</v>
      </c>
      <c r="N87" s="160">
        <f t="shared" si="20"/>
        <v>0</v>
      </c>
      <c r="O87" s="161">
        <f t="shared" si="21"/>
        <v>0</v>
      </c>
    </row>
    <row r="88" spans="4:16" ht="15" customHeight="1" thickBot="1" x14ac:dyDescent="0.4">
      <c r="D88" s="149"/>
      <c r="E88" s="150">
        <f t="shared" si="18"/>
        <v>0</v>
      </c>
      <c r="F88" s="150"/>
      <c r="G88" s="18">
        <v>50</v>
      </c>
      <c r="H88" s="162"/>
      <c r="I88" s="163">
        <f t="shared" si="19"/>
        <v>0</v>
      </c>
      <c r="J88" s="164">
        <f>SUM(K44:K52)*K14/100</f>
        <v>0</v>
      </c>
      <c r="K88" s="165">
        <f>K53*K14/100</f>
        <v>0</v>
      </c>
      <c r="L88" s="163">
        <f>(K54+K55+K56+K57)*K14/100</f>
        <v>0</v>
      </c>
      <c r="N88" s="166">
        <f t="shared" si="20"/>
        <v>0</v>
      </c>
      <c r="O88" s="167">
        <f t="shared" si="21"/>
        <v>0</v>
      </c>
      <c r="P88" s="168">
        <f>SUM(O81:O88)</f>
        <v>100</v>
      </c>
    </row>
    <row r="89" spans="4:16" ht="15" customHeight="1" x14ac:dyDescent="0.35">
      <c r="D89" s="155">
        <f>J15</f>
        <v>2020</v>
      </c>
      <c r="E89" s="79" t="str">
        <f t="shared" si="18"/>
        <v>FHF</v>
      </c>
      <c r="F89" s="10">
        <v>100</v>
      </c>
      <c r="G89" s="140"/>
      <c r="H89" s="156">
        <f>(SUM(J93:J100)+SUM(K93:K100)+SUM(L93:L100)-SUM(I93:I100))*F89/100</f>
        <v>240000</v>
      </c>
      <c r="I89" s="157"/>
      <c r="J89" s="158"/>
      <c r="K89" s="159"/>
      <c r="L89" s="157"/>
      <c r="N89" s="148"/>
      <c r="O89" s="161"/>
    </row>
    <row r="90" spans="4:16" ht="15" customHeight="1" x14ac:dyDescent="0.35">
      <c r="D90" s="73"/>
      <c r="E90" s="79" t="str">
        <f t="shared" si="18"/>
        <v>IN</v>
      </c>
      <c r="F90" s="10">
        <v>0</v>
      </c>
      <c r="G90" s="140"/>
      <c r="H90" s="156">
        <f>(SUM(J93:J100)+SUM(K93:K100)+SUM(L93:L100)-SUM(I93:I100))*F90/100</f>
        <v>0</v>
      </c>
      <c r="I90" s="157"/>
      <c r="J90" s="158"/>
      <c r="K90" s="159"/>
      <c r="L90" s="157"/>
      <c r="N90" s="148"/>
      <c r="O90" s="161"/>
    </row>
    <row r="91" spans="4:16" ht="15" customHeight="1" x14ac:dyDescent="0.35">
      <c r="D91" s="73"/>
      <c r="E91" s="79" t="str">
        <f t="shared" si="18"/>
        <v>NFR</v>
      </c>
      <c r="F91" s="10">
        <v>0</v>
      </c>
      <c r="G91" s="140"/>
      <c r="H91" s="156">
        <f>(SUM(J93:J100)+SUM(K93:K100)+SUM(L93:L100)-SUM(I93:I100))*F91/100</f>
        <v>0</v>
      </c>
      <c r="I91" s="157"/>
      <c r="J91" s="158"/>
      <c r="K91" s="159"/>
      <c r="L91" s="157"/>
      <c r="N91" s="148"/>
      <c r="O91" s="161"/>
    </row>
    <row r="92" spans="4:16" ht="15" customHeight="1" x14ac:dyDescent="0.35">
      <c r="D92" s="73"/>
      <c r="E92" s="41" t="s">
        <v>63</v>
      </c>
      <c r="F92" s="41">
        <f>SUM(F89:F91)</f>
        <v>100</v>
      </c>
      <c r="G92" s="140"/>
      <c r="H92" s="156"/>
      <c r="I92" s="157"/>
      <c r="J92" s="158"/>
      <c r="K92" s="159"/>
      <c r="L92" s="157"/>
      <c r="N92" s="148"/>
      <c r="O92" s="161"/>
    </row>
    <row r="93" spans="4:16" ht="15" customHeight="1" x14ac:dyDescent="0.35">
      <c r="D93" s="73"/>
      <c r="E93" s="79" t="str">
        <f t="shared" ref="E93:E103" si="22">E81</f>
        <v>Company A</v>
      </c>
      <c r="F93" s="79"/>
      <c r="G93" s="17">
        <v>50</v>
      </c>
      <c r="H93" s="156"/>
      <c r="I93" s="157">
        <f t="shared" ref="I93:I100" si="23">(J93+K93+L93)*G93/100</f>
        <v>66000</v>
      </c>
      <c r="J93" s="158">
        <f>SUM(D44:D52)*K15/100</f>
        <v>126000</v>
      </c>
      <c r="K93" s="159">
        <f>D53*K15/100</f>
        <v>4000</v>
      </c>
      <c r="L93" s="157">
        <f>(D54+D55+D56+D57)*K15/100</f>
        <v>2000</v>
      </c>
      <c r="N93" s="160">
        <f t="shared" ref="N93:N100" si="24">(J93+K93+L93)-I93</f>
        <v>66000</v>
      </c>
      <c r="O93" s="161">
        <f>(N93/($H$89+$H$90+$H$91))*100</f>
        <v>27.500000000000004</v>
      </c>
    </row>
    <row r="94" spans="4:16" ht="15" customHeight="1" x14ac:dyDescent="0.35">
      <c r="D94" s="73"/>
      <c r="E94" s="79" t="str">
        <f t="shared" si="22"/>
        <v>Company B</v>
      </c>
      <c r="F94" s="79"/>
      <c r="G94" s="17">
        <v>50</v>
      </c>
      <c r="H94" s="156"/>
      <c r="I94" s="157">
        <f t="shared" si="23"/>
        <v>122000</v>
      </c>
      <c r="J94" s="158">
        <f>SUM(E44:E52)*K15/100</f>
        <v>238000</v>
      </c>
      <c r="K94" s="159">
        <f>E53*K15/100</f>
        <v>4000</v>
      </c>
      <c r="L94" s="157">
        <f>(E54+E55+E56+E57)*K15/100</f>
        <v>2000</v>
      </c>
      <c r="N94" s="160">
        <f t="shared" si="24"/>
        <v>122000</v>
      </c>
      <c r="O94" s="161">
        <f t="shared" ref="O94:O100" si="25">(N94/($H$89+$H$90))*100</f>
        <v>50.833333333333329</v>
      </c>
    </row>
    <row r="95" spans="4:16" ht="15" customHeight="1" x14ac:dyDescent="0.35">
      <c r="D95" s="73"/>
      <c r="E95" s="79" t="str">
        <f t="shared" si="22"/>
        <v>Company C</v>
      </c>
      <c r="F95" s="79"/>
      <c r="G95" s="17">
        <v>50</v>
      </c>
      <c r="H95" s="156"/>
      <c r="I95" s="157">
        <f t="shared" si="23"/>
        <v>52000</v>
      </c>
      <c r="J95" s="158">
        <f>SUM(F44:F52)*K15/100</f>
        <v>98000</v>
      </c>
      <c r="K95" s="159">
        <f>F53*K15/100</f>
        <v>4000</v>
      </c>
      <c r="L95" s="157">
        <f>(F54+F55+F56+F57)*K15/100</f>
        <v>2000</v>
      </c>
      <c r="N95" s="160">
        <f t="shared" si="24"/>
        <v>52000</v>
      </c>
      <c r="O95" s="161">
        <f t="shared" si="25"/>
        <v>21.666666666666668</v>
      </c>
    </row>
    <row r="96" spans="4:16" ht="15" customHeight="1" x14ac:dyDescent="0.35">
      <c r="D96" s="73"/>
      <c r="E96" s="79">
        <f t="shared" si="22"/>
        <v>0</v>
      </c>
      <c r="F96" s="79"/>
      <c r="G96" s="17">
        <v>50</v>
      </c>
      <c r="H96" s="156"/>
      <c r="I96" s="157">
        <f t="shared" si="23"/>
        <v>0</v>
      </c>
      <c r="J96" s="158">
        <f>SUM(G44:G52)*K15/100</f>
        <v>0</v>
      </c>
      <c r="K96" s="159">
        <f>G53*K15/100</f>
        <v>0</v>
      </c>
      <c r="L96" s="157">
        <f>(G54+G55+G56+G57)*K15/100</f>
        <v>0</v>
      </c>
      <c r="N96" s="160">
        <f t="shared" si="24"/>
        <v>0</v>
      </c>
      <c r="O96" s="161">
        <f t="shared" si="25"/>
        <v>0</v>
      </c>
    </row>
    <row r="97" spans="4:16" ht="15" customHeight="1" x14ac:dyDescent="0.35">
      <c r="D97" s="73"/>
      <c r="E97" s="79">
        <f t="shared" si="22"/>
        <v>0</v>
      </c>
      <c r="F97" s="79"/>
      <c r="G97" s="17">
        <v>50</v>
      </c>
      <c r="H97" s="156"/>
      <c r="I97" s="157">
        <f t="shared" si="23"/>
        <v>0</v>
      </c>
      <c r="J97" s="158">
        <f>SUM(H44:H52)*K15/100</f>
        <v>0</v>
      </c>
      <c r="K97" s="159">
        <f>H53*K15/100</f>
        <v>0</v>
      </c>
      <c r="L97" s="157">
        <f>(H54+H55+H56+H57)*K15/100</f>
        <v>0</v>
      </c>
      <c r="N97" s="160">
        <f t="shared" si="24"/>
        <v>0</v>
      </c>
      <c r="O97" s="161">
        <f t="shared" si="25"/>
        <v>0</v>
      </c>
    </row>
    <row r="98" spans="4:16" ht="15" customHeight="1" x14ac:dyDescent="0.35">
      <c r="D98" s="73"/>
      <c r="E98" s="79">
        <f t="shared" si="22"/>
        <v>0</v>
      </c>
      <c r="F98" s="79"/>
      <c r="G98" s="17">
        <v>50</v>
      </c>
      <c r="H98" s="156"/>
      <c r="I98" s="157">
        <f t="shared" si="23"/>
        <v>0</v>
      </c>
      <c r="J98" s="158">
        <f>SUM(I44:I52)*K15/100</f>
        <v>0</v>
      </c>
      <c r="K98" s="159">
        <f>I53*K15/100</f>
        <v>0</v>
      </c>
      <c r="L98" s="157">
        <f>(I54+I55+I56+I57)*K15/100</f>
        <v>0</v>
      </c>
      <c r="N98" s="160">
        <f t="shared" si="24"/>
        <v>0</v>
      </c>
      <c r="O98" s="161">
        <f t="shared" si="25"/>
        <v>0</v>
      </c>
    </row>
    <row r="99" spans="4:16" ht="15" customHeight="1" x14ac:dyDescent="0.35">
      <c r="D99" s="73"/>
      <c r="E99" s="79">
        <f t="shared" si="22"/>
        <v>0</v>
      </c>
      <c r="F99" s="79"/>
      <c r="G99" s="17">
        <v>50</v>
      </c>
      <c r="H99" s="156"/>
      <c r="I99" s="157">
        <f t="shared" si="23"/>
        <v>0</v>
      </c>
      <c r="J99" s="158">
        <f>SUM(J44:J52)*K15/100</f>
        <v>0</v>
      </c>
      <c r="K99" s="159">
        <f>J53*K15/100</f>
        <v>0</v>
      </c>
      <c r="L99" s="157">
        <f>(J54+J55+J56+J57)*K15/100</f>
        <v>0</v>
      </c>
      <c r="N99" s="160">
        <f t="shared" si="24"/>
        <v>0</v>
      </c>
      <c r="O99" s="161">
        <f t="shared" si="25"/>
        <v>0</v>
      </c>
    </row>
    <row r="100" spans="4:16" ht="15" customHeight="1" thickBot="1" x14ac:dyDescent="0.4">
      <c r="D100" s="149"/>
      <c r="E100" s="150">
        <f t="shared" si="22"/>
        <v>0</v>
      </c>
      <c r="F100" s="150"/>
      <c r="G100" s="18">
        <v>50</v>
      </c>
      <c r="H100" s="162"/>
      <c r="I100" s="163">
        <f t="shared" si="23"/>
        <v>0</v>
      </c>
      <c r="J100" s="164">
        <f>SUM(K44:K52)*K15/100</f>
        <v>0</v>
      </c>
      <c r="K100" s="165">
        <f>K53*K15/100</f>
        <v>0</v>
      </c>
      <c r="L100" s="163">
        <f>(K54+K55+K56+K57)*K15/100</f>
        <v>0</v>
      </c>
      <c r="N100" s="166">
        <f t="shared" si="24"/>
        <v>0</v>
      </c>
      <c r="O100" s="167">
        <f t="shared" si="25"/>
        <v>0</v>
      </c>
      <c r="P100" s="168">
        <f>SUM(O93:O100)</f>
        <v>100</v>
      </c>
    </row>
    <row r="101" spans="4:16" ht="15" customHeight="1" x14ac:dyDescent="0.35">
      <c r="D101" s="155">
        <f>J16</f>
        <v>2021</v>
      </c>
      <c r="E101" s="79" t="str">
        <f t="shared" si="22"/>
        <v>FHF</v>
      </c>
      <c r="F101" s="10">
        <v>100</v>
      </c>
      <c r="G101" s="140"/>
      <c r="H101" s="156">
        <f>(SUM(J105:J112)+SUM(K105:K112)+SUM(L105:L112)-SUM(I105:I112))*F101/100</f>
        <v>0</v>
      </c>
      <c r="I101" s="157"/>
      <c r="J101" s="158"/>
      <c r="K101" s="159"/>
      <c r="L101" s="157"/>
      <c r="N101" s="148"/>
      <c r="O101" s="161"/>
    </row>
    <row r="102" spans="4:16" ht="15" customHeight="1" x14ac:dyDescent="0.35">
      <c r="D102" s="73"/>
      <c r="E102" s="79" t="str">
        <f t="shared" si="22"/>
        <v>IN</v>
      </c>
      <c r="F102" s="10">
        <v>0</v>
      </c>
      <c r="G102" s="140"/>
      <c r="H102" s="156">
        <f>(SUM(J105:J112)+SUM(K105:K112)+SUM(L105:L112)-SUM(I105:I112))*F102/100</f>
        <v>0</v>
      </c>
      <c r="I102" s="157"/>
      <c r="J102" s="158"/>
      <c r="K102" s="159"/>
      <c r="L102" s="157"/>
      <c r="N102" s="148"/>
      <c r="O102" s="161"/>
    </row>
    <row r="103" spans="4:16" ht="15" customHeight="1" x14ac:dyDescent="0.35">
      <c r="D103" s="73"/>
      <c r="E103" s="79" t="str">
        <f t="shared" si="22"/>
        <v>NFR</v>
      </c>
      <c r="F103" s="10">
        <v>0</v>
      </c>
      <c r="G103" s="140"/>
      <c r="H103" s="156">
        <f>(SUM(J105:J112)+SUM(K105:K112)+SUM(L105:L112)-SUM(I105:I112))*F103/100</f>
        <v>0</v>
      </c>
      <c r="I103" s="157"/>
      <c r="J103" s="158"/>
      <c r="K103" s="159"/>
      <c r="L103" s="157"/>
      <c r="N103" s="148"/>
      <c r="O103" s="161"/>
    </row>
    <row r="104" spans="4:16" ht="15" customHeight="1" x14ac:dyDescent="0.35">
      <c r="D104" s="73"/>
      <c r="E104" s="41" t="s">
        <v>63</v>
      </c>
      <c r="F104" s="41">
        <f>SUM(F101:F103)</f>
        <v>100</v>
      </c>
      <c r="G104" s="140"/>
      <c r="H104" s="156"/>
      <c r="I104" s="157"/>
      <c r="J104" s="158"/>
      <c r="K104" s="159"/>
      <c r="L104" s="157"/>
      <c r="N104" s="148"/>
      <c r="O104" s="161"/>
    </row>
    <row r="105" spans="4:16" ht="15" customHeight="1" x14ac:dyDescent="0.35">
      <c r="D105" s="73"/>
      <c r="E105" s="79" t="str">
        <f t="shared" ref="E105:E112" si="26">E93</f>
        <v>Company A</v>
      </c>
      <c r="F105" s="79"/>
      <c r="G105" s="17">
        <v>50</v>
      </c>
      <c r="H105" s="156"/>
      <c r="I105" s="157">
        <f t="shared" ref="I105:I112" si="27">(J105+K105+L105)*G105/100</f>
        <v>0</v>
      </c>
      <c r="J105" s="158">
        <f>SUM(D44:D52)*K16/100</f>
        <v>0</v>
      </c>
      <c r="K105" s="159">
        <f>D53*K16/100</f>
        <v>0</v>
      </c>
      <c r="L105" s="157">
        <f>(D54+D55+D56+D57)*K16/100</f>
        <v>0</v>
      </c>
      <c r="N105" s="160">
        <f>(J105+K105+L105)-I105</f>
        <v>0</v>
      </c>
      <c r="O105" s="161" t="e">
        <f>(N105/($H$101+$H$102+$H$103))*100</f>
        <v>#DIV/0!</v>
      </c>
    </row>
    <row r="106" spans="4:16" ht="15" customHeight="1" x14ac:dyDescent="0.35">
      <c r="D106" s="73"/>
      <c r="E106" s="79" t="str">
        <f t="shared" si="26"/>
        <v>Company B</v>
      </c>
      <c r="F106" s="79"/>
      <c r="G106" s="17">
        <v>50</v>
      </c>
      <c r="H106" s="156"/>
      <c r="I106" s="157">
        <f t="shared" si="27"/>
        <v>0</v>
      </c>
      <c r="J106" s="158">
        <f>SUM(E44:E52)*K16/100</f>
        <v>0</v>
      </c>
      <c r="K106" s="159">
        <f>E53*K16/100</f>
        <v>0</v>
      </c>
      <c r="L106" s="157">
        <f>(E54+E55+E56+E57)*K16/100</f>
        <v>0</v>
      </c>
      <c r="N106" s="160">
        <f t="shared" ref="N106:N112" si="28">(J106+K106+L106)-I106</f>
        <v>0</v>
      </c>
      <c r="O106" s="161" t="e">
        <f>(N106/($H$101+$H$102+$H$103))*100</f>
        <v>#DIV/0!</v>
      </c>
    </row>
    <row r="107" spans="4:16" ht="15" customHeight="1" x14ac:dyDescent="0.35">
      <c r="D107" s="73"/>
      <c r="E107" s="79" t="str">
        <f t="shared" si="26"/>
        <v>Company C</v>
      </c>
      <c r="F107" s="79"/>
      <c r="G107" s="17">
        <v>50</v>
      </c>
      <c r="H107" s="156"/>
      <c r="I107" s="157">
        <f t="shared" si="27"/>
        <v>0</v>
      </c>
      <c r="J107" s="158">
        <f>SUM(F44:F52)*K16/100</f>
        <v>0</v>
      </c>
      <c r="K107" s="159">
        <f>F53*K16/100</f>
        <v>0</v>
      </c>
      <c r="L107" s="157">
        <f>(F54+F55+F56+F57)*K16/100</f>
        <v>0</v>
      </c>
      <c r="N107" s="160">
        <f t="shared" si="28"/>
        <v>0</v>
      </c>
      <c r="O107" s="161" t="e">
        <f t="shared" ref="O107:O112" si="29">(N107/($H$101+$H$102+$H$103))*100</f>
        <v>#DIV/0!</v>
      </c>
    </row>
    <row r="108" spans="4:16" ht="15" customHeight="1" x14ac:dyDescent="0.35">
      <c r="D108" s="73"/>
      <c r="E108" s="79">
        <f t="shared" si="26"/>
        <v>0</v>
      </c>
      <c r="F108" s="79"/>
      <c r="G108" s="17">
        <v>50</v>
      </c>
      <c r="H108" s="156"/>
      <c r="I108" s="157">
        <f t="shared" si="27"/>
        <v>0</v>
      </c>
      <c r="J108" s="158">
        <f>SUM(G44:G52)*K16/100</f>
        <v>0</v>
      </c>
      <c r="K108" s="159">
        <f>G53*K16/100</f>
        <v>0</v>
      </c>
      <c r="L108" s="157">
        <f>(G54+G55+G56+G57)*K16/100</f>
        <v>0</v>
      </c>
      <c r="N108" s="160">
        <f t="shared" si="28"/>
        <v>0</v>
      </c>
      <c r="O108" s="161" t="e">
        <f t="shared" si="29"/>
        <v>#DIV/0!</v>
      </c>
    </row>
    <row r="109" spans="4:16" ht="15" customHeight="1" x14ac:dyDescent="0.35">
      <c r="D109" s="73"/>
      <c r="E109" s="79">
        <f t="shared" si="26"/>
        <v>0</v>
      </c>
      <c r="F109" s="79"/>
      <c r="G109" s="17">
        <v>50</v>
      </c>
      <c r="H109" s="156"/>
      <c r="I109" s="157">
        <f t="shared" si="27"/>
        <v>0</v>
      </c>
      <c r="J109" s="158">
        <f>SUM(H44:H52)*K16/100</f>
        <v>0</v>
      </c>
      <c r="K109" s="159">
        <f>H53*K16/100</f>
        <v>0</v>
      </c>
      <c r="L109" s="157">
        <f>(H54+H55+H56+H57)*K16/100</f>
        <v>0</v>
      </c>
      <c r="N109" s="160">
        <f t="shared" si="28"/>
        <v>0</v>
      </c>
      <c r="O109" s="161" t="e">
        <f t="shared" si="29"/>
        <v>#DIV/0!</v>
      </c>
    </row>
    <row r="110" spans="4:16" ht="15" customHeight="1" x14ac:dyDescent="0.35">
      <c r="D110" s="73"/>
      <c r="E110" s="79">
        <f t="shared" si="26"/>
        <v>0</v>
      </c>
      <c r="F110" s="79"/>
      <c r="G110" s="17">
        <v>50</v>
      </c>
      <c r="H110" s="156"/>
      <c r="I110" s="157">
        <f t="shared" si="27"/>
        <v>0</v>
      </c>
      <c r="J110" s="158">
        <f>SUM(I44:I52)*K16/100</f>
        <v>0</v>
      </c>
      <c r="K110" s="159">
        <f>I53*K16/100</f>
        <v>0</v>
      </c>
      <c r="L110" s="157">
        <f>(I54+I55+I56+I57)*K16/100</f>
        <v>0</v>
      </c>
      <c r="N110" s="160">
        <f t="shared" si="28"/>
        <v>0</v>
      </c>
      <c r="O110" s="161" t="e">
        <f t="shared" si="29"/>
        <v>#DIV/0!</v>
      </c>
    </row>
    <row r="111" spans="4:16" ht="15" customHeight="1" x14ac:dyDescent="0.35">
      <c r="D111" s="73"/>
      <c r="E111" s="79">
        <f t="shared" si="26"/>
        <v>0</v>
      </c>
      <c r="F111" s="79"/>
      <c r="G111" s="17">
        <v>50</v>
      </c>
      <c r="H111" s="156"/>
      <c r="I111" s="157">
        <f t="shared" si="27"/>
        <v>0</v>
      </c>
      <c r="J111" s="158">
        <f>SUM(J44:J52)*K16/100</f>
        <v>0</v>
      </c>
      <c r="K111" s="159">
        <f>J53*K16/100</f>
        <v>0</v>
      </c>
      <c r="L111" s="157">
        <f>(J54+J55+J56+J57)*K16/100</f>
        <v>0</v>
      </c>
      <c r="N111" s="160">
        <f t="shared" si="28"/>
        <v>0</v>
      </c>
      <c r="O111" s="161" t="e">
        <f t="shared" si="29"/>
        <v>#DIV/0!</v>
      </c>
    </row>
    <row r="112" spans="4:16" ht="15" customHeight="1" thickBot="1" x14ac:dyDescent="0.4">
      <c r="D112" s="149"/>
      <c r="E112" s="150">
        <f t="shared" si="26"/>
        <v>0</v>
      </c>
      <c r="F112" s="150"/>
      <c r="G112" s="18">
        <v>50</v>
      </c>
      <c r="H112" s="162"/>
      <c r="I112" s="163">
        <f t="shared" si="27"/>
        <v>0</v>
      </c>
      <c r="J112" s="164">
        <f>SUM(K44:K52)*K16/100</f>
        <v>0</v>
      </c>
      <c r="K112" s="165">
        <f>K53*K16/100</f>
        <v>0</v>
      </c>
      <c r="L112" s="163">
        <f>(K54+K55+K56+K57)*K16/100</f>
        <v>0</v>
      </c>
      <c r="N112" s="166">
        <f t="shared" si="28"/>
        <v>0</v>
      </c>
      <c r="O112" s="167" t="e">
        <f t="shared" si="29"/>
        <v>#DIV/0!</v>
      </c>
      <c r="P112" s="168" t="e">
        <f>SUM(O105:O112)</f>
        <v>#DIV/0!</v>
      </c>
    </row>
    <row r="113" spans="2:19" ht="15" customHeight="1" thickBot="1" x14ac:dyDescent="0.4">
      <c r="D113" s="169"/>
      <c r="E113" s="170" t="s">
        <v>12</v>
      </c>
      <c r="F113" s="170"/>
      <c r="G113" s="171"/>
      <c r="H113" s="172">
        <f>SUM(H65:H112)</f>
        <v>600000</v>
      </c>
      <c r="I113" s="173">
        <f>SUM(I65:I112)</f>
        <v>600000</v>
      </c>
      <c r="J113" s="174">
        <f>SUM(J65:J112)</f>
        <v>1155000</v>
      </c>
      <c r="K113" s="175">
        <f>SUM(K65:K112)</f>
        <v>30000</v>
      </c>
      <c r="L113" s="173">
        <f>SUM(L65:L112)</f>
        <v>15000</v>
      </c>
      <c r="N113" s="176">
        <f>SUM(N69:N112)</f>
        <v>600000</v>
      </c>
      <c r="O113" s="177"/>
    </row>
    <row r="114" spans="2:19" ht="15" customHeight="1" x14ac:dyDescent="0.35">
      <c r="D114" s="55"/>
      <c r="E114" s="79" t="s">
        <v>64</v>
      </c>
      <c r="F114" s="55"/>
      <c r="G114" s="55"/>
      <c r="H114" s="178">
        <f>H113+I113</f>
        <v>1200000</v>
      </c>
      <c r="I114" s="97" t="s">
        <v>67</v>
      </c>
      <c r="J114" s="97"/>
      <c r="K114" s="97"/>
      <c r="L114" s="55"/>
    </row>
    <row r="115" spans="2:19" ht="15" customHeight="1" x14ac:dyDescent="0.35">
      <c r="D115" s="55"/>
      <c r="E115" s="79" t="s">
        <v>65</v>
      </c>
      <c r="F115" s="55"/>
      <c r="G115" s="55"/>
      <c r="H115" s="178">
        <f>J113+K113+L113</f>
        <v>1200000</v>
      </c>
      <c r="I115" s="97" t="s">
        <v>68</v>
      </c>
      <c r="J115" s="97"/>
      <c r="K115" s="97"/>
      <c r="L115" s="55"/>
    </row>
    <row r="116" spans="2:19" ht="15" customHeight="1" x14ac:dyDescent="0.35">
      <c r="D116" s="55"/>
      <c r="E116" s="79" t="s">
        <v>66</v>
      </c>
      <c r="F116" s="55"/>
      <c r="G116" s="55"/>
      <c r="H116" s="179">
        <f>H113/(J113+K113+L113)</f>
        <v>0.5</v>
      </c>
      <c r="I116" s="55"/>
      <c r="J116" s="55"/>
      <c r="K116" s="55"/>
      <c r="L116" s="55"/>
    </row>
    <row r="117" spans="2:19" ht="15.75" customHeight="1" thickBot="1" x14ac:dyDescent="0.4">
      <c r="H117" s="86"/>
    </row>
    <row r="118" spans="2:19" ht="15" customHeight="1" x14ac:dyDescent="0.35">
      <c r="B118" s="180" t="s">
        <v>69</v>
      </c>
      <c r="C118" s="62"/>
      <c r="D118" s="181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182"/>
    </row>
    <row r="119" spans="2:19" ht="15" customHeight="1" x14ac:dyDescent="0.35">
      <c r="B119" s="183"/>
      <c r="C119" s="68"/>
      <c r="D119" s="67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184"/>
    </row>
    <row r="120" spans="2:19" ht="15" customHeight="1" x14ac:dyDescent="0.35">
      <c r="B120" s="73"/>
      <c r="C120" s="79" t="s">
        <v>38</v>
      </c>
      <c r="D120" s="185">
        <f>J13</f>
        <v>2018</v>
      </c>
      <c r="E120" s="186"/>
      <c r="F120" s="186"/>
      <c r="G120" s="186"/>
      <c r="H120" s="187">
        <f>J14</f>
        <v>2019</v>
      </c>
      <c r="I120" s="188"/>
      <c r="J120" s="188"/>
      <c r="K120" s="186"/>
      <c r="L120" s="187">
        <f>J15</f>
        <v>2020</v>
      </c>
      <c r="M120" s="186"/>
      <c r="N120" s="186"/>
      <c r="O120" s="189"/>
      <c r="P120" s="187">
        <f>J16</f>
        <v>2021</v>
      </c>
      <c r="Q120" s="186"/>
      <c r="R120" s="186"/>
      <c r="S120" s="190"/>
    </row>
    <row r="121" spans="2:19" ht="15" customHeight="1" thickBot="1" x14ac:dyDescent="0.4">
      <c r="B121" s="149"/>
      <c r="C121" s="150"/>
      <c r="D121" s="191" t="s">
        <v>70</v>
      </c>
      <c r="E121" s="192" t="s">
        <v>71</v>
      </c>
      <c r="F121" s="192" t="s">
        <v>72</v>
      </c>
      <c r="G121" s="192" t="s">
        <v>73</v>
      </c>
      <c r="H121" s="192" t="s">
        <v>70</v>
      </c>
      <c r="I121" s="192" t="s">
        <v>71</v>
      </c>
      <c r="J121" s="192" t="s">
        <v>72</v>
      </c>
      <c r="K121" s="192" t="s">
        <v>73</v>
      </c>
      <c r="L121" s="192" t="s">
        <v>70</v>
      </c>
      <c r="M121" s="192" t="s">
        <v>71</v>
      </c>
      <c r="N121" s="192" t="s">
        <v>72</v>
      </c>
      <c r="O121" s="193" t="s">
        <v>73</v>
      </c>
      <c r="P121" s="192" t="s">
        <v>70</v>
      </c>
      <c r="Q121" s="192" t="s">
        <v>71</v>
      </c>
      <c r="R121" s="192" t="s">
        <v>72</v>
      </c>
      <c r="S121" s="194" t="s">
        <v>73</v>
      </c>
    </row>
    <row r="122" spans="2:19" ht="15" customHeight="1" x14ac:dyDescent="0.35">
      <c r="B122" s="195" t="str">
        <f t="shared" ref="B122:C130" si="30">B29</f>
        <v xml:space="preserve"> 1.1</v>
      </c>
      <c r="C122" s="196" t="str">
        <f t="shared" si="30"/>
        <v>Example: Consept development</v>
      </c>
      <c r="D122" s="32"/>
      <c r="E122" s="33"/>
      <c r="F122" s="33"/>
      <c r="G122" s="33" t="s">
        <v>23</v>
      </c>
      <c r="H122" s="33" t="s">
        <v>23</v>
      </c>
      <c r="I122" s="33"/>
      <c r="J122" s="33"/>
      <c r="K122" s="33"/>
      <c r="L122" s="33"/>
      <c r="M122" s="33"/>
      <c r="N122" s="33"/>
      <c r="O122" s="39"/>
      <c r="P122" s="33"/>
      <c r="Q122" s="33"/>
      <c r="R122" s="33"/>
      <c r="S122" s="34"/>
    </row>
    <row r="123" spans="2:19" ht="15" customHeight="1" x14ac:dyDescent="0.35">
      <c r="B123" s="195" t="str">
        <f t="shared" si="30"/>
        <v xml:space="preserve"> 1.2</v>
      </c>
      <c r="C123" s="196" t="str">
        <f t="shared" si="30"/>
        <v>Example: Engineering</v>
      </c>
      <c r="D123" s="32"/>
      <c r="E123" s="33"/>
      <c r="F123" s="33"/>
      <c r="G123" s="33"/>
      <c r="H123" s="33" t="s">
        <v>23</v>
      </c>
      <c r="I123" s="33" t="s">
        <v>23</v>
      </c>
      <c r="J123" s="33"/>
      <c r="K123" s="33"/>
      <c r="L123" s="33"/>
      <c r="M123" s="33"/>
      <c r="N123" s="33"/>
      <c r="O123" s="39"/>
      <c r="P123" s="33"/>
      <c r="Q123" s="33"/>
      <c r="R123" s="33"/>
      <c r="S123" s="34"/>
    </row>
    <row r="124" spans="2:19" ht="15" customHeight="1" x14ac:dyDescent="0.35">
      <c r="B124" s="195" t="str">
        <f t="shared" si="30"/>
        <v xml:space="preserve"> 1.3</v>
      </c>
      <c r="C124" s="196" t="str">
        <f t="shared" si="30"/>
        <v>Example: Price calculation</v>
      </c>
      <c r="D124" s="32"/>
      <c r="E124" s="33"/>
      <c r="F124" s="33"/>
      <c r="G124" s="33"/>
      <c r="H124" s="33"/>
      <c r="I124" s="33" t="s">
        <v>23</v>
      </c>
      <c r="J124" s="33" t="s">
        <v>23</v>
      </c>
      <c r="K124" s="33" t="s">
        <v>23</v>
      </c>
      <c r="L124" s="33"/>
      <c r="M124" s="33"/>
      <c r="N124" s="33"/>
      <c r="O124" s="39"/>
      <c r="P124" s="33"/>
      <c r="Q124" s="33"/>
      <c r="R124" s="33"/>
      <c r="S124" s="34"/>
    </row>
    <row r="125" spans="2:19" ht="15" customHeight="1" x14ac:dyDescent="0.35">
      <c r="B125" s="195" t="str">
        <f t="shared" si="30"/>
        <v xml:space="preserve"> 1.4</v>
      </c>
      <c r="C125" s="196" t="str">
        <f t="shared" si="30"/>
        <v>Example: Cost/benefit analysis</v>
      </c>
      <c r="D125" s="32"/>
      <c r="E125" s="33"/>
      <c r="F125" s="33"/>
      <c r="G125" s="33"/>
      <c r="H125" s="33"/>
      <c r="I125" s="33"/>
      <c r="J125" s="33"/>
      <c r="K125" s="33" t="s">
        <v>23</v>
      </c>
      <c r="L125" s="33" t="s">
        <v>23</v>
      </c>
      <c r="M125" s="33"/>
      <c r="N125" s="33"/>
      <c r="O125" s="39"/>
      <c r="P125" s="33"/>
      <c r="Q125" s="33"/>
      <c r="R125" s="33"/>
      <c r="S125" s="34"/>
    </row>
    <row r="126" spans="2:19" ht="15" customHeight="1" x14ac:dyDescent="0.35">
      <c r="B126" s="195" t="str">
        <f t="shared" si="30"/>
        <v xml:space="preserve"> 1.5</v>
      </c>
      <c r="C126" s="196">
        <f t="shared" si="30"/>
        <v>0</v>
      </c>
      <c r="D126" s="32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9"/>
      <c r="P126" s="33"/>
      <c r="Q126" s="33"/>
      <c r="R126" s="33"/>
      <c r="S126" s="34"/>
    </row>
    <row r="127" spans="2:19" ht="15" customHeight="1" x14ac:dyDescent="0.35">
      <c r="B127" s="195" t="str">
        <f t="shared" si="30"/>
        <v xml:space="preserve"> 1.6</v>
      </c>
      <c r="C127" s="196">
        <f t="shared" si="30"/>
        <v>0</v>
      </c>
      <c r="D127" s="32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9"/>
      <c r="P127" s="33"/>
      <c r="Q127" s="33"/>
      <c r="R127" s="33"/>
      <c r="S127" s="34"/>
    </row>
    <row r="128" spans="2:19" ht="15" customHeight="1" x14ac:dyDescent="0.35">
      <c r="B128" s="195" t="str">
        <f t="shared" si="30"/>
        <v xml:space="preserve"> 1.7</v>
      </c>
      <c r="C128" s="196">
        <f t="shared" si="30"/>
        <v>0</v>
      </c>
      <c r="D128" s="32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9"/>
      <c r="P128" s="33"/>
      <c r="Q128" s="33"/>
      <c r="R128" s="33"/>
      <c r="S128" s="34"/>
    </row>
    <row r="129" spans="2:19" ht="15" customHeight="1" x14ac:dyDescent="0.35">
      <c r="B129" s="195" t="str">
        <f t="shared" si="30"/>
        <v xml:space="preserve"> 1.8</v>
      </c>
      <c r="C129" s="196">
        <f t="shared" si="30"/>
        <v>0</v>
      </c>
      <c r="D129" s="32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9"/>
      <c r="P129" s="33"/>
      <c r="Q129" s="33"/>
      <c r="R129" s="33"/>
      <c r="S129" s="34"/>
    </row>
    <row r="130" spans="2:19" ht="15" customHeight="1" x14ac:dyDescent="0.35">
      <c r="B130" s="195" t="str">
        <f t="shared" si="30"/>
        <v xml:space="preserve"> 1.9</v>
      </c>
      <c r="C130" s="196" t="str">
        <f t="shared" si="30"/>
        <v>Project management and reporting</v>
      </c>
      <c r="D130" s="32"/>
      <c r="E130" s="33"/>
      <c r="F130" s="33"/>
      <c r="G130" s="33" t="s">
        <v>23</v>
      </c>
      <c r="H130" s="33" t="s">
        <v>23</v>
      </c>
      <c r="I130" s="33" t="s">
        <v>23</v>
      </c>
      <c r="J130" s="33" t="s">
        <v>23</v>
      </c>
      <c r="K130" s="33" t="s">
        <v>23</v>
      </c>
      <c r="L130" s="33" t="s">
        <v>23</v>
      </c>
      <c r="M130" s="33"/>
      <c r="N130" s="33"/>
      <c r="O130" s="39"/>
      <c r="P130" s="33"/>
      <c r="Q130" s="33"/>
      <c r="R130" s="33"/>
      <c r="S130" s="34"/>
    </row>
    <row r="131" spans="2:19" ht="15" customHeight="1" thickBot="1" x14ac:dyDescent="0.4">
      <c r="B131" s="197"/>
      <c r="C131" s="198"/>
      <c r="D131" s="35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40"/>
      <c r="P131" s="36"/>
      <c r="Q131" s="36"/>
      <c r="R131" s="36"/>
      <c r="S131" s="37"/>
    </row>
    <row r="132" spans="2:19" ht="15" customHeight="1" x14ac:dyDescent="0.35"/>
    <row r="133" spans="2:19" ht="15" customHeight="1" x14ac:dyDescent="0.35"/>
    <row r="134" spans="2:19" ht="15" customHeight="1" x14ac:dyDescent="0.35"/>
    <row r="135" spans="2:19" ht="15" customHeight="1" x14ac:dyDescent="0.35"/>
    <row r="136" spans="2:19" ht="15" customHeight="1" x14ac:dyDescent="0.35"/>
    <row r="137" spans="2:19" ht="15" customHeight="1" x14ac:dyDescent="0.35"/>
    <row r="138" spans="2:19" ht="15" customHeight="1" x14ac:dyDescent="0.35"/>
    <row r="139" spans="2:19" ht="15" customHeight="1" x14ac:dyDescent="0.35"/>
    <row r="140" spans="2:19" ht="15" customHeight="1" x14ac:dyDescent="0.35"/>
    <row r="141" spans="2:19" ht="15" customHeight="1" x14ac:dyDescent="0.35"/>
    <row r="142" spans="2:19" ht="15" customHeight="1" x14ac:dyDescent="0.35"/>
    <row r="143" spans="2:19" ht="15" customHeight="1" x14ac:dyDescent="0.35"/>
    <row r="144" spans="2:19" ht="15" customHeight="1" x14ac:dyDescent="0.35"/>
    <row r="145" ht="15" customHeight="1" x14ac:dyDescent="0.35"/>
    <row r="146" ht="15.75" customHeight="1" x14ac:dyDescent="0.35"/>
    <row r="147" ht="16.5" customHeight="1" x14ac:dyDescent="0.35"/>
    <row r="148" ht="15.75" customHeight="1" x14ac:dyDescent="0.35"/>
    <row r="149" ht="15" customHeight="1" x14ac:dyDescent="0.35"/>
    <row r="150" ht="15" customHeight="1" x14ac:dyDescent="0.35"/>
  </sheetData>
  <sheetProtection password="FD4C" sheet="1"/>
  <pageMargins left="0.11811023622047245" right="0.11811023622047245" top="0.35433070866141736" bottom="0.15748031496062992" header="0.51181102362204722" footer="0.51181102362204722"/>
  <pageSetup paperSize="9" scale="42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63A0D-8EE1-4CEE-A1D0-CCD81EC26E7F}">
  <sheetPr>
    <pageSetUpPr fitToPage="1"/>
  </sheetPr>
  <dimension ref="A2:AQ150"/>
  <sheetViews>
    <sheetView zoomScale="75" zoomScaleNormal="75" workbookViewId="0">
      <selection activeCell="C15" sqref="C15"/>
    </sheetView>
  </sheetViews>
  <sheetFormatPr baseColWidth="10" defaultColWidth="10.81640625" defaultRowHeight="14.5" x14ac:dyDescent="0.35"/>
  <cols>
    <col min="1" max="1" width="11.81640625" style="42" customWidth="1"/>
    <col min="2" max="2" width="5.81640625" style="42" customWidth="1"/>
    <col min="3" max="3" width="50.81640625" style="42" customWidth="1"/>
    <col min="4" max="15" width="11.81640625" style="42" customWidth="1"/>
    <col min="16" max="22" width="10.81640625" style="42" customWidth="1"/>
    <col min="23" max="24" width="5.81640625" style="42" customWidth="1"/>
    <col min="25" max="25" width="31.1796875" style="42" customWidth="1"/>
    <col min="26" max="26" width="5.81640625" style="42" customWidth="1"/>
    <col min="27" max="49" width="4.81640625" style="42" customWidth="1"/>
    <col min="50" max="16384" width="10.81640625" style="42"/>
  </cols>
  <sheetData>
    <row r="2" spans="1:11" ht="15.75" customHeight="1" x14ac:dyDescent="0.35">
      <c r="A2" s="43"/>
      <c r="B2" s="44"/>
    </row>
    <row r="4" spans="1:11" ht="18" customHeight="1" x14ac:dyDescent="0.55000000000000004">
      <c r="B4" s="45" t="s">
        <v>78</v>
      </c>
    </row>
    <row r="5" spans="1:11" ht="18" customHeight="1" x14ac:dyDescent="0.55000000000000004">
      <c r="A5" s="46"/>
      <c r="B5" s="45"/>
    </row>
    <row r="6" spans="1:11" ht="18" customHeight="1" x14ac:dyDescent="0.45">
      <c r="A6" s="46"/>
      <c r="B6" s="47" t="s">
        <v>77</v>
      </c>
    </row>
    <row r="7" spans="1:11" ht="18" customHeight="1" x14ac:dyDescent="0.45">
      <c r="A7" s="46"/>
      <c r="B7" s="47" t="s">
        <v>24</v>
      </c>
    </row>
    <row r="8" spans="1:11" ht="18" customHeight="1" x14ac:dyDescent="0.45">
      <c r="A8" s="46"/>
      <c r="C8" s="48"/>
    </row>
    <row r="9" spans="1:11" ht="26.25" customHeight="1" x14ac:dyDescent="0.55000000000000004">
      <c r="B9" s="49" t="s">
        <v>79</v>
      </c>
      <c r="C9" s="50"/>
      <c r="D9" s="1" t="s">
        <v>26</v>
      </c>
      <c r="E9" s="2"/>
      <c r="F9" s="2"/>
      <c r="G9" s="2"/>
      <c r="H9" s="2"/>
      <c r="I9" s="2"/>
      <c r="J9" s="3"/>
      <c r="K9" s="3"/>
    </row>
    <row r="10" spans="1:11" ht="26.25" customHeight="1" x14ac:dyDescent="0.55000000000000004">
      <c r="B10" s="49" t="s">
        <v>25</v>
      </c>
      <c r="C10" s="50"/>
      <c r="D10" s="4" t="s">
        <v>84</v>
      </c>
      <c r="E10" s="2"/>
      <c r="F10" s="2"/>
      <c r="G10" s="2"/>
      <c r="H10" s="2"/>
      <c r="I10" s="2"/>
      <c r="J10" s="3"/>
      <c r="K10" s="3"/>
    </row>
    <row r="11" spans="1:11" ht="15.75" customHeight="1" x14ac:dyDescent="0.35">
      <c r="C11" s="43"/>
      <c r="D11" s="51"/>
      <c r="J11" s="52"/>
      <c r="K11" s="52"/>
    </row>
    <row r="12" spans="1:11" ht="15.75" customHeight="1" x14ac:dyDescent="0.35">
      <c r="J12" s="53" t="s">
        <v>33</v>
      </c>
    </row>
    <row r="13" spans="1:11" ht="16" customHeight="1" x14ac:dyDescent="0.35">
      <c r="C13" s="43" t="s">
        <v>27</v>
      </c>
      <c r="D13" s="11">
        <v>43204</v>
      </c>
      <c r="E13" s="12"/>
      <c r="J13" s="5">
        <v>2018</v>
      </c>
      <c r="K13" s="5">
        <v>20</v>
      </c>
    </row>
    <row r="14" spans="1:11" ht="15" customHeight="1" x14ac:dyDescent="0.35">
      <c r="C14" s="43" t="s">
        <v>28</v>
      </c>
      <c r="D14" s="6" t="s">
        <v>0</v>
      </c>
      <c r="E14" s="7"/>
      <c r="F14" s="7"/>
      <c r="G14" s="38" t="s">
        <v>1</v>
      </c>
      <c r="H14" s="54">
        <v>48099548</v>
      </c>
      <c r="J14" s="5">
        <v>2019</v>
      </c>
      <c r="K14" s="5">
        <v>40</v>
      </c>
    </row>
    <row r="15" spans="1:11" ht="13.4" customHeight="1" x14ac:dyDescent="0.35">
      <c r="D15" s="55"/>
      <c r="J15" s="5">
        <v>2020</v>
      </c>
      <c r="K15" s="5">
        <v>40</v>
      </c>
    </row>
    <row r="16" spans="1:11" ht="13.4" customHeight="1" x14ac:dyDescent="0.35">
      <c r="D16" s="55"/>
      <c r="J16" s="5">
        <v>2021</v>
      </c>
      <c r="K16" s="5">
        <v>0</v>
      </c>
    </row>
    <row r="17" spans="2:21" ht="15.75" customHeight="1" x14ac:dyDescent="0.35">
      <c r="J17" s="56" t="s">
        <v>63</v>
      </c>
      <c r="K17" s="57">
        <f>K13+K14+K15+K16</f>
        <v>100</v>
      </c>
    </row>
    <row r="18" spans="2:21" ht="15.75" customHeight="1" x14ac:dyDescent="0.35">
      <c r="B18" s="58" t="s">
        <v>36</v>
      </c>
      <c r="C18" s="59"/>
      <c r="D18" s="8" t="s">
        <v>30</v>
      </c>
      <c r="E18" s="8" t="s">
        <v>31</v>
      </c>
      <c r="F18" s="8" t="s">
        <v>32</v>
      </c>
      <c r="G18" s="8"/>
      <c r="H18" s="8"/>
      <c r="I18" s="8"/>
      <c r="J18" s="8"/>
      <c r="K18" s="8"/>
    </row>
    <row r="19" spans="2:21" ht="15" customHeight="1" x14ac:dyDescent="0.35">
      <c r="B19" s="60" t="s">
        <v>75</v>
      </c>
      <c r="C19" s="59"/>
      <c r="D19" s="8"/>
      <c r="E19" s="8"/>
      <c r="F19" s="8"/>
      <c r="G19" s="8"/>
      <c r="H19" s="8"/>
      <c r="I19" s="8"/>
      <c r="J19" s="8"/>
      <c r="K19" s="8"/>
    </row>
    <row r="20" spans="2:21" ht="15" customHeight="1" x14ac:dyDescent="0.35">
      <c r="B20" s="60" t="s">
        <v>34</v>
      </c>
      <c r="C20" s="59"/>
      <c r="D20" s="8"/>
      <c r="E20" s="8"/>
      <c r="F20" s="8"/>
      <c r="G20" s="8"/>
      <c r="H20" s="8"/>
      <c r="I20" s="8"/>
      <c r="J20" s="8"/>
      <c r="K20" s="8"/>
    </row>
    <row r="21" spans="2:21" ht="15" customHeight="1" x14ac:dyDescent="0.35">
      <c r="B21" s="58" t="s">
        <v>2</v>
      </c>
      <c r="C21" s="59"/>
      <c r="D21" s="8"/>
      <c r="E21" s="8"/>
      <c r="F21" s="8"/>
      <c r="G21" s="8"/>
      <c r="H21" s="8"/>
      <c r="I21" s="8"/>
      <c r="J21" s="8"/>
      <c r="K21" s="8"/>
    </row>
    <row r="22" spans="2:21" ht="15" customHeight="1" x14ac:dyDescent="0.35">
      <c r="B22" s="58" t="s">
        <v>35</v>
      </c>
      <c r="C22" s="59"/>
      <c r="D22" s="9">
        <v>700</v>
      </c>
      <c r="E22" s="9">
        <v>700</v>
      </c>
      <c r="F22" s="9">
        <v>700</v>
      </c>
      <c r="G22" s="9"/>
      <c r="H22" s="9"/>
      <c r="I22" s="9"/>
      <c r="J22" s="9"/>
      <c r="K22" s="9"/>
    </row>
    <row r="23" spans="2:21" ht="13.4" customHeight="1" x14ac:dyDescent="0.35"/>
    <row r="24" spans="2:21" ht="13.4" customHeight="1" thickBot="1" x14ac:dyDescent="0.4">
      <c r="U24" s="52"/>
    </row>
    <row r="25" spans="2:21" ht="13.4" customHeight="1" x14ac:dyDescent="0.35">
      <c r="B25" s="61" t="s">
        <v>29</v>
      </c>
      <c r="C25" s="62"/>
      <c r="D25" s="63" t="str">
        <f>D18</f>
        <v>Company A</v>
      </c>
      <c r="E25" s="64" t="str">
        <f>E18</f>
        <v>Company B</v>
      </c>
      <c r="F25" s="64" t="str">
        <f>F18</f>
        <v>Company C</v>
      </c>
      <c r="G25" s="65">
        <f t="shared" ref="G25:L25" si="0">G40</f>
        <v>0</v>
      </c>
      <c r="H25" s="65">
        <f t="shared" si="0"/>
        <v>0</v>
      </c>
      <c r="I25" s="65">
        <f t="shared" si="0"/>
        <v>0</v>
      </c>
      <c r="J25" s="65">
        <f t="shared" si="0"/>
        <v>0</v>
      </c>
      <c r="K25" s="65">
        <f t="shared" si="0"/>
        <v>0</v>
      </c>
      <c r="L25" s="66" t="str">
        <f t="shared" si="0"/>
        <v>Total</v>
      </c>
      <c r="U25" s="52"/>
    </row>
    <row r="26" spans="2:21" ht="13.4" customHeight="1" x14ac:dyDescent="0.35">
      <c r="B26" s="67"/>
      <c r="C26" s="68"/>
      <c r="D26" s="69"/>
      <c r="E26" s="70"/>
      <c r="F26" s="71"/>
      <c r="G26" s="71"/>
      <c r="H26" s="71"/>
      <c r="I26" s="71"/>
      <c r="J26" s="71"/>
      <c r="K26" s="71"/>
      <c r="L26" s="72"/>
      <c r="U26" s="52"/>
    </row>
    <row r="27" spans="2:21" ht="13.4" customHeight="1" x14ac:dyDescent="0.35">
      <c r="B27" s="73"/>
      <c r="C27" s="74" t="s">
        <v>38</v>
      </c>
      <c r="D27" s="75" t="s">
        <v>39</v>
      </c>
      <c r="E27" s="76" t="s">
        <v>39</v>
      </c>
      <c r="F27" s="77" t="s">
        <v>39</v>
      </c>
      <c r="G27" s="77" t="s">
        <v>39</v>
      </c>
      <c r="H27" s="77" t="s">
        <v>39</v>
      </c>
      <c r="I27" s="77" t="s">
        <v>39</v>
      </c>
      <c r="J27" s="77" t="s">
        <v>39</v>
      </c>
      <c r="K27" s="77" t="s">
        <v>39</v>
      </c>
      <c r="L27" s="78" t="s">
        <v>39</v>
      </c>
      <c r="U27" s="52"/>
    </row>
    <row r="28" spans="2:21" ht="13.4" customHeight="1" thickBot="1" x14ac:dyDescent="0.4">
      <c r="B28" s="73"/>
      <c r="C28" s="79"/>
      <c r="D28" s="80"/>
      <c r="E28" s="81"/>
      <c r="F28" s="82"/>
      <c r="G28" s="82"/>
      <c r="H28" s="82"/>
      <c r="I28" s="82"/>
      <c r="J28" s="82"/>
      <c r="K28" s="82"/>
      <c r="L28" s="83"/>
      <c r="U28" s="52"/>
    </row>
    <row r="29" spans="2:21" ht="13.4" customHeight="1" x14ac:dyDescent="0.35">
      <c r="B29" s="84" t="s">
        <v>3</v>
      </c>
      <c r="C29" s="19" t="s">
        <v>40</v>
      </c>
      <c r="D29" s="20">
        <v>200</v>
      </c>
      <c r="E29" s="21">
        <v>100</v>
      </c>
      <c r="F29" s="22">
        <v>50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30">
        <f>SUM(D29:K29)</f>
        <v>350</v>
      </c>
      <c r="U29" s="52"/>
    </row>
    <row r="30" spans="2:21" ht="13.4" customHeight="1" x14ac:dyDescent="0.35">
      <c r="B30" s="85" t="s">
        <v>4</v>
      </c>
      <c r="C30" s="23" t="s">
        <v>41</v>
      </c>
      <c r="D30" s="20">
        <v>100</v>
      </c>
      <c r="E30" s="21">
        <v>300</v>
      </c>
      <c r="F30" s="22">
        <v>50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30">
        <f>SUM(D30:K30)</f>
        <v>450</v>
      </c>
      <c r="U30" s="52"/>
    </row>
    <row r="31" spans="2:21" ht="15" customHeight="1" x14ac:dyDescent="0.35">
      <c r="B31" s="85" t="s">
        <v>5</v>
      </c>
      <c r="C31" s="23" t="s">
        <v>42</v>
      </c>
      <c r="D31" s="20">
        <v>50</v>
      </c>
      <c r="E31" s="21">
        <v>300</v>
      </c>
      <c r="F31" s="22">
        <v>50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30">
        <f t="shared" ref="L31:L36" si="1">SUM(D31:K31)</f>
        <v>400</v>
      </c>
      <c r="M31" s="86"/>
      <c r="U31" s="52"/>
    </row>
    <row r="32" spans="2:21" ht="15" customHeight="1" x14ac:dyDescent="0.35">
      <c r="B32" s="85" t="s">
        <v>6</v>
      </c>
      <c r="C32" s="23" t="s">
        <v>43</v>
      </c>
      <c r="D32" s="20">
        <v>50</v>
      </c>
      <c r="E32" s="21">
        <v>100</v>
      </c>
      <c r="F32" s="22">
        <v>50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30">
        <f t="shared" si="1"/>
        <v>200</v>
      </c>
      <c r="M32" s="86"/>
      <c r="U32" s="52"/>
    </row>
    <row r="33" spans="2:43" ht="15" customHeight="1" x14ac:dyDescent="0.35">
      <c r="B33" s="85" t="s">
        <v>7</v>
      </c>
      <c r="C33" s="23"/>
      <c r="D33" s="20">
        <v>0</v>
      </c>
      <c r="E33" s="21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30">
        <f t="shared" si="1"/>
        <v>0</v>
      </c>
      <c r="M33" s="86"/>
      <c r="U33" s="52"/>
    </row>
    <row r="34" spans="2:43" ht="15" customHeight="1" x14ac:dyDescent="0.35">
      <c r="B34" s="85" t="s">
        <v>8</v>
      </c>
      <c r="C34" s="23"/>
      <c r="D34" s="20">
        <v>0</v>
      </c>
      <c r="E34" s="21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30">
        <f t="shared" si="1"/>
        <v>0</v>
      </c>
      <c r="M34" s="86"/>
      <c r="U34" s="52"/>
    </row>
    <row r="35" spans="2:43" ht="15" customHeight="1" x14ac:dyDescent="0.35">
      <c r="B35" s="87" t="s">
        <v>9</v>
      </c>
      <c r="C35" s="23"/>
      <c r="D35" s="20">
        <v>0</v>
      </c>
      <c r="E35" s="21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30">
        <f t="shared" si="1"/>
        <v>0</v>
      </c>
      <c r="M35" s="86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</row>
    <row r="36" spans="2:43" ht="15" customHeight="1" x14ac:dyDescent="0.35">
      <c r="B36" s="88" t="s">
        <v>10</v>
      </c>
      <c r="C36" s="23"/>
      <c r="D36" s="20">
        <v>0</v>
      </c>
      <c r="E36" s="21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30">
        <f t="shared" si="1"/>
        <v>0</v>
      </c>
      <c r="M36" s="86"/>
      <c r="N36" s="89"/>
      <c r="O36" s="89"/>
      <c r="P36" s="89"/>
      <c r="Q36" s="89"/>
      <c r="R36" s="89"/>
      <c r="S36" s="89"/>
      <c r="T36" s="89"/>
      <c r="U36" s="52"/>
      <c r="V36" s="90"/>
      <c r="W36" s="91"/>
      <c r="X36" s="91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</row>
    <row r="37" spans="2:43" x14ac:dyDescent="0.35">
      <c r="B37" s="93" t="s">
        <v>11</v>
      </c>
      <c r="C37" s="94" t="s">
        <v>82</v>
      </c>
      <c r="D37" s="24">
        <v>50</v>
      </c>
      <c r="E37" s="25">
        <v>50</v>
      </c>
      <c r="F37" s="26">
        <v>150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31">
        <f>SUM(D37:K37)</f>
        <v>250</v>
      </c>
    </row>
    <row r="38" spans="2:43" ht="15" thickBot="1" x14ac:dyDescent="0.4">
      <c r="B38" s="95"/>
      <c r="C38" s="96" t="s">
        <v>12</v>
      </c>
      <c r="D38" s="27">
        <f>SUM(D29:D37)</f>
        <v>450</v>
      </c>
      <c r="E38" s="28">
        <f t="shared" ref="E38:L38" si="2">SUM(E29:E37)</f>
        <v>850</v>
      </c>
      <c r="F38" s="28">
        <f t="shared" si="2"/>
        <v>350</v>
      </c>
      <c r="G38" s="28">
        <f t="shared" si="2"/>
        <v>0</v>
      </c>
      <c r="H38" s="28">
        <f t="shared" si="2"/>
        <v>0</v>
      </c>
      <c r="I38" s="28">
        <f t="shared" si="2"/>
        <v>0</v>
      </c>
      <c r="J38" s="28">
        <f t="shared" si="2"/>
        <v>0</v>
      </c>
      <c r="K38" s="28">
        <f t="shared" si="2"/>
        <v>0</v>
      </c>
      <c r="L38" s="29">
        <f t="shared" si="2"/>
        <v>1650</v>
      </c>
    </row>
    <row r="39" spans="2:43" ht="15" customHeight="1" thickBot="1" x14ac:dyDescent="0.4">
      <c r="AD39" s="97"/>
    </row>
    <row r="40" spans="2:43" ht="15" customHeight="1" x14ac:dyDescent="0.35">
      <c r="B40" s="61" t="s">
        <v>37</v>
      </c>
      <c r="C40" s="62"/>
      <c r="D40" s="98" t="str">
        <f t="shared" ref="D40:K40" si="3">D18</f>
        <v>Company A</v>
      </c>
      <c r="E40" s="99" t="str">
        <f t="shared" si="3"/>
        <v>Company B</v>
      </c>
      <c r="F40" s="99" t="str">
        <f t="shared" si="3"/>
        <v>Company C</v>
      </c>
      <c r="G40" s="99">
        <f t="shared" si="3"/>
        <v>0</v>
      </c>
      <c r="H40" s="99">
        <f t="shared" si="3"/>
        <v>0</v>
      </c>
      <c r="I40" s="99">
        <f t="shared" si="3"/>
        <v>0</v>
      </c>
      <c r="J40" s="99">
        <f t="shared" si="3"/>
        <v>0</v>
      </c>
      <c r="K40" s="99">
        <f t="shared" si="3"/>
        <v>0</v>
      </c>
      <c r="L40" s="100" t="s">
        <v>50</v>
      </c>
    </row>
    <row r="41" spans="2:43" ht="15" customHeight="1" x14ac:dyDescent="0.35">
      <c r="B41" s="67"/>
      <c r="C41" s="68"/>
      <c r="D41" s="101"/>
      <c r="E41" s="102"/>
      <c r="F41" s="102"/>
      <c r="G41" s="102"/>
      <c r="H41" s="102"/>
      <c r="I41" s="102"/>
      <c r="J41" s="102"/>
      <c r="K41" s="102"/>
      <c r="L41" s="103"/>
    </row>
    <row r="42" spans="2:43" ht="15" customHeight="1" x14ac:dyDescent="0.35">
      <c r="B42" s="73"/>
      <c r="C42" s="74" t="s">
        <v>38</v>
      </c>
      <c r="D42" s="104" t="s">
        <v>13</v>
      </c>
      <c r="E42" s="105" t="s">
        <v>13</v>
      </c>
      <c r="F42" s="105" t="s">
        <v>13</v>
      </c>
      <c r="G42" s="105" t="s">
        <v>13</v>
      </c>
      <c r="H42" s="105" t="s">
        <v>13</v>
      </c>
      <c r="I42" s="105" t="s">
        <v>13</v>
      </c>
      <c r="J42" s="105" t="s">
        <v>13</v>
      </c>
      <c r="K42" s="105" t="s">
        <v>13</v>
      </c>
      <c r="L42" s="106" t="s">
        <v>13</v>
      </c>
    </row>
    <row r="43" spans="2:43" ht="14.9" customHeight="1" thickBot="1" x14ac:dyDescent="0.4">
      <c r="B43" s="73"/>
      <c r="C43" s="79"/>
      <c r="D43" s="107"/>
      <c r="E43" s="108"/>
      <c r="F43" s="108"/>
      <c r="G43" s="108"/>
      <c r="H43" s="108"/>
      <c r="I43" s="108"/>
      <c r="J43" s="108"/>
      <c r="K43" s="108"/>
      <c r="L43" s="109"/>
    </row>
    <row r="44" spans="2:43" ht="15" customHeight="1" x14ac:dyDescent="0.35">
      <c r="B44" s="84" t="str">
        <f t="shared" ref="B44:C52" si="4">B29</f>
        <v xml:space="preserve"> 1.1</v>
      </c>
      <c r="C44" s="110" t="str">
        <f t="shared" si="4"/>
        <v>Example: Consept development</v>
      </c>
      <c r="D44" s="111">
        <f t="shared" ref="D44:D52" si="5">D29*$D$22</f>
        <v>140000</v>
      </c>
      <c r="E44" s="112">
        <f t="shared" ref="E44:E52" si="6">E29*$E$22</f>
        <v>70000</v>
      </c>
      <c r="F44" s="112">
        <f t="shared" ref="F44:F52" si="7">F29*$F$22</f>
        <v>35000</v>
      </c>
      <c r="G44" s="112">
        <f t="shared" ref="G44:G52" si="8">G29*$G$22</f>
        <v>0</v>
      </c>
      <c r="H44" s="112">
        <f t="shared" ref="H44:H52" si="9">H29*$H$22</f>
        <v>0</v>
      </c>
      <c r="I44" s="112">
        <f t="shared" ref="I44:I52" si="10">I29*$I$22</f>
        <v>0</v>
      </c>
      <c r="J44" s="112">
        <f t="shared" ref="J44:J52" si="11">J29*$J$22</f>
        <v>0</v>
      </c>
      <c r="K44" s="112">
        <f t="shared" ref="K44:K52" si="12">K29*$K$22</f>
        <v>0</v>
      </c>
      <c r="L44" s="113">
        <f t="shared" ref="L44:L57" si="13">SUM(D44:K44)</f>
        <v>245000</v>
      </c>
    </row>
    <row r="45" spans="2:43" ht="15" customHeight="1" x14ac:dyDescent="0.35">
      <c r="B45" s="85" t="str">
        <f t="shared" si="4"/>
        <v xml:space="preserve"> 1.2</v>
      </c>
      <c r="C45" s="114" t="str">
        <f t="shared" si="4"/>
        <v>Example: Engineering</v>
      </c>
      <c r="D45" s="115">
        <f t="shared" si="5"/>
        <v>70000</v>
      </c>
      <c r="E45" s="116">
        <f t="shared" si="6"/>
        <v>210000</v>
      </c>
      <c r="F45" s="116">
        <f t="shared" si="7"/>
        <v>35000</v>
      </c>
      <c r="G45" s="116">
        <f t="shared" si="8"/>
        <v>0</v>
      </c>
      <c r="H45" s="116">
        <f t="shared" si="9"/>
        <v>0</v>
      </c>
      <c r="I45" s="116">
        <f t="shared" si="10"/>
        <v>0</v>
      </c>
      <c r="J45" s="116">
        <f t="shared" si="11"/>
        <v>0</v>
      </c>
      <c r="K45" s="116">
        <f t="shared" si="12"/>
        <v>0</v>
      </c>
      <c r="L45" s="117">
        <f t="shared" si="13"/>
        <v>315000</v>
      </c>
    </row>
    <row r="46" spans="2:43" ht="15" customHeight="1" x14ac:dyDescent="0.35">
      <c r="B46" s="85" t="str">
        <f t="shared" si="4"/>
        <v xml:space="preserve"> 1.3</v>
      </c>
      <c r="C46" s="114" t="str">
        <f t="shared" si="4"/>
        <v>Example: Price calculation</v>
      </c>
      <c r="D46" s="115">
        <f t="shared" si="5"/>
        <v>35000</v>
      </c>
      <c r="E46" s="116">
        <f t="shared" si="6"/>
        <v>210000</v>
      </c>
      <c r="F46" s="116">
        <f t="shared" si="7"/>
        <v>35000</v>
      </c>
      <c r="G46" s="116">
        <f t="shared" si="8"/>
        <v>0</v>
      </c>
      <c r="H46" s="116">
        <f t="shared" si="9"/>
        <v>0</v>
      </c>
      <c r="I46" s="116">
        <f t="shared" si="10"/>
        <v>0</v>
      </c>
      <c r="J46" s="116">
        <f t="shared" si="11"/>
        <v>0</v>
      </c>
      <c r="K46" s="116">
        <f t="shared" si="12"/>
        <v>0</v>
      </c>
      <c r="L46" s="117">
        <f>SUM(D46:K46)</f>
        <v>280000</v>
      </c>
    </row>
    <row r="47" spans="2:43" ht="15" customHeight="1" x14ac:dyDescent="0.35">
      <c r="B47" s="85" t="str">
        <f t="shared" si="4"/>
        <v xml:space="preserve"> 1.4</v>
      </c>
      <c r="C47" s="114" t="str">
        <f t="shared" si="4"/>
        <v>Example: Cost/benefit analysis</v>
      </c>
      <c r="D47" s="115">
        <f t="shared" si="5"/>
        <v>35000</v>
      </c>
      <c r="E47" s="116">
        <f t="shared" si="6"/>
        <v>70000</v>
      </c>
      <c r="F47" s="116">
        <f t="shared" si="7"/>
        <v>35000</v>
      </c>
      <c r="G47" s="116">
        <f t="shared" si="8"/>
        <v>0</v>
      </c>
      <c r="H47" s="116">
        <f t="shared" si="9"/>
        <v>0</v>
      </c>
      <c r="I47" s="116">
        <f t="shared" si="10"/>
        <v>0</v>
      </c>
      <c r="J47" s="116">
        <f t="shared" si="11"/>
        <v>0</v>
      </c>
      <c r="K47" s="116">
        <f t="shared" si="12"/>
        <v>0</v>
      </c>
      <c r="L47" s="117">
        <f>SUM(D47:K47)</f>
        <v>140000</v>
      </c>
    </row>
    <row r="48" spans="2:43" ht="15" customHeight="1" x14ac:dyDescent="0.35">
      <c r="B48" s="85" t="str">
        <f t="shared" si="4"/>
        <v xml:space="preserve"> 1.5</v>
      </c>
      <c r="C48" s="118">
        <f t="shared" si="4"/>
        <v>0</v>
      </c>
      <c r="D48" s="115">
        <f t="shared" si="5"/>
        <v>0</v>
      </c>
      <c r="E48" s="116">
        <f t="shared" si="6"/>
        <v>0</v>
      </c>
      <c r="F48" s="116">
        <f t="shared" si="7"/>
        <v>0</v>
      </c>
      <c r="G48" s="116">
        <f t="shared" si="8"/>
        <v>0</v>
      </c>
      <c r="H48" s="116">
        <f t="shared" si="9"/>
        <v>0</v>
      </c>
      <c r="I48" s="116">
        <f t="shared" si="10"/>
        <v>0</v>
      </c>
      <c r="J48" s="116">
        <f t="shared" si="11"/>
        <v>0</v>
      </c>
      <c r="K48" s="116">
        <f t="shared" si="12"/>
        <v>0</v>
      </c>
      <c r="L48" s="117">
        <f>SUM(D48:K48)</f>
        <v>0</v>
      </c>
    </row>
    <row r="49" spans="2:15" ht="15" customHeight="1" x14ac:dyDescent="0.35">
      <c r="B49" s="85" t="str">
        <f t="shared" si="4"/>
        <v xml:space="preserve"> 1.6</v>
      </c>
      <c r="C49" s="118">
        <f t="shared" si="4"/>
        <v>0</v>
      </c>
      <c r="D49" s="115">
        <f t="shared" si="5"/>
        <v>0</v>
      </c>
      <c r="E49" s="116">
        <f t="shared" si="6"/>
        <v>0</v>
      </c>
      <c r="F49" s="116">
        <f t="shared" si="7"/>
        <v>0</v>
      </c>
      <c r="G49" s="116">
        <f t="shared" si="8"/>
        <v>0</v>
      </c>
      <c r="H49" s="116">
        <f t="shared" si="9"/>
        <v>0</v>
      </c>
      <c r="I49" s="116">
        <f t="shared" si="10"/>
        <v>0</v>
      </c>
      <c r="J49" s="116">
        <f t="shared" si="11"/>
        <v>0</v>
      </c>
      <c r="K49" s="116">
        <f t="shared" si="12"/>
        <v>0</v>
      </c>
      <c r="L49" s="117">
        <f>SUM(D49:K49)</f>
        <v>0</v>
      </c>
    </row>
    <row r="50" spans="2:15" ht="15" customHeight="1" x14ac:dyDescent="0.35">
      <c r="B50" s="85" t="str">
        <f t="shared" si="4"/>
        <v xml:space="preserve"> 1.7</v>
      </c>
      <c r="C50" s="118">
        <f t="shared" si="4"/>
        <v>0</v>
      </c>
      <c r="D50" s="115">
        <f t="shared" si="5"/>
        <v>0</v>
      </c>
      <c r="E50" s="116">
        <f t="shared" si="6"/>
        <v>0</v>
      </c>
      <c r="F50" s="116">
        <f t="shared" si="7"/>
        <v>0</v>
      </c>
      <c r="G50" s="116">
        <f t="shared" si="8"/>
        <v>0</v>
      </c>
      <c r="H50" s="116">
        <f t="shared" si="9"/>
        <v>0</v>
      </c>
      <c r="I50" s="116">
        <f t="shared" si="10"/>
        <v>0</v>
      </c>
      <c r="J50" s="116">
        <f t="shared" si="11"/>
        <v>0</v>
      </c>
      <c r="K50" s="116">
        <f t="shared" si="12"/>
        <v>0</v>
      </c>
      <c r="L50" s="117">
        <f t="shared" si="13"/>
        <v>0</v>
      </c>
    </row>
    <row r="51" spans="2:15" ht="15" customHeight="1" x14ac:dyDescent="0.35">
      <c r="B51" s="85" t="str">
        <f t="shared" si="4"/>
        <v xml:space="preserve"> 1.8</v>
      </c>
      <c r="C51" s="118">
        <f t="shared" si="4"/>
        <v>0</v>
      </c>
      <c r="D51" s="115">
        <f t="shared" si="5"/>
        <v>0</v>
      </c>
      <c r="E51" s="116">
        <f t="shared" si="6"/>
        <v>0</v>
      </c>
      <c r="F51" s="116">
        <f t="shared" si="7"/>
        <v>0</v>
      </c>
      <c r="G51" s="116">
        <f t="shared" si="8"/>
        <v>0</v>
      </c>
      <c r="H51" s="116">
        <f t="shared" si="9"/>
        <v>0</v>
      </c>
      <c r="I51" s="116">
        <f t="shared" si="10"/>
        <v>0</v>
      </c>
      <c r="J51" s="116">
        <f t="shared" si="11"/>
        <v>0</v>
      </c>
      <c r="K51" s="116">
        <f t="shared" si="12"/>
        <v>0</v>
      </c>
      <c r="L51" s="117">
        <f t="shared" si="13"/>
        <v>0</v>
      </c>
    </row>
    <row r="52" spans="2:15" ht="15" customHeight="1" x14ac:dyDescent="0.35">
      <c r="B52" s="85" t="str">
        <f t="shared" si="4"/>
        <v xml:space="preserve"> 1.9</v>
      </c>
      <c r="C52" s="114" t="str">
        <f t="shared" si="4"/>
        <v>Project management and reporting</v>
      </c>
      <c r="D52" s="115">
        <f t="shared" si="5"/>
        <v>35000</v>
      </c>
      <c r="E52" s="116">
        <f t="shared" si="6"/>
        <v>35000</v>
      </c>
      <c r="F52" s="116">
        <f t="shared" si="7"/>
        <v>105000</v>
      </c>
      <c r="G52" s="116">
        <f t="shared" si="8"/>
        <v>0</v>
      </c>
      <c r="H52" s="116">
        <f t="shared" si="9"/>
        <v>0</v>
      </c>
      <c r="I52" s="116">
        <f t="shared" si="10"/>
        <v>0</v>
      </c>
      <c r="J52" s="116">
        <f t="shared" si="11"/>
        <v>0</v>
      </c>
      <c r="K52" s="116">
        <f t="shared" si="12"/>
        <v>0</v>
      </c>
      <c r="L52" s="117">
        <f t="shared" si="13"/>
        <v>175000</v>
      </c>
      <c r="N52" s="86"/>
    </row>
    <row r="53" spans="2:15" ht="15" customHeight="1" x14ac:dyDescent="0.35">
      <c r="B53" s="87"/>
      <c r="C53" s="119" t="s">
        <v>44</v>
      </c>
      <c r="D53" s="13">
        <v>10000</v>
      </c>
      <c r="E53" s="14">
        <v>10000</v>
      </c>
      <c r="F53" s="14">
        <v>10000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17">
        <f t="shared" si="13"/>
        <v>30000</v>
      </c>
    </row>
    <row r="54" spans="2:15" ht="15" customHeight="1" x14ac:dyDescent="0.35">
      <c r="B54" s="87"/>
      <c r="C54" s="119" t="s">
        <v>47</v>
      </c>
      <c r="D54" s="13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17">
        <f t="shared" si="13"/>
        <v>0</v>
      </c>
    </row>
    <row r="55" spans="2:15" ht="15" customHeight="1" x14ac:dyDescent="0.35">
      <c r="B55" s="87"/>
      <c r="C55" s="119" t="s">
        <v>48</v>
      </c>
      <c r="D55" s="13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17">
        <f t="shared" si="13"/>
        <v>0</v>
      </c>
    </row>
    <row r="56" spans="2:15" ht="15" customHeight="1" x14ac:dyDescent="0.35">
      <c r="B56" s="87"/>
      <c r="C56" s="119" t="s">
        <v>45</v>
      </c>
      <c r="D56" s="13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17">
        <f t="shared" si="13"/>
        <v>0</v>
      </c>
    </row>
    <row r="57" spans="2:15" ht="15" customHeight="1" x14ac:dyDescent="0.35">
      <c r="B57" s="120"/>
      <c r="C57" s="121" t="s">
        <v>46</v>
      </c>
      <c r="D57" s="15">
        <v>5000</v>
      </c>
      <c r="E57" s="16">
        <v>5000</v>
      </c>
      <c r="F57" s="16">
        <v>5000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22">
        <f t="shared" si="13"/>
        <v>15000</v>
      </c>
    </row>
    <row r="58" spans="2:15" ht="15" customHeight="1" x14ac:dyDescent="0.35">
      <c r="B58" s="123"/>
      <c r="C58" s="124" t="s">
        <v>12</v>
      </c>
      <c r="D58" s="125">
        <f t="shared" ref="D58:L58" si="14">SUM(D44:D57)</f>
        <v>330000</v>
      </c>
      <c r="E58" s="126">
        <f t="shared" si="14"/>
        <v>610000</v>
      </c>
      <c r="F58" s="126">
        <f t="shared" si="14"/>
        <v>260000</v>
      </c>
      <c r="G58" s="126">
        <f t="shared" si="14"/>
        <v>0</v>
      </c>
      <c r="H58" s="126">
        <f t="shared" si="14"/>
        <v>0</v>
      </c>
      <c r="I58" s="126">
        <f t="shared" si="14"/>
        <v>0</v>
      </c>
      <c r="J58" s="126">
        <f t="shared" si="14"/>
        <v>0</v>
      </c>
      <c r="K58" s="126">
        <f t="shared" si="14"/>
        <v>0</v>
      </c>
      <c r="L58" s="127">
        <f t="shared" si="14"/>
        <v>1200000</v>
      </c>
      <c r="N58" s="86"/>
    </row>
    <row r="59" spans="2:15" ht="15" customHeight="1" thickBot="1" x14ac:dyDescent="0.4">
      <c r="B59" s="128"/>
      <c r="C59" s="129" t="s">
        <v>49</v>
      </c>
      <c r="D59" s="130">
        <f>D58/L58</f>
        <v>0.27500000000000002</v>
      </c>
      <c r="E59" s="131">
        <f>E58/L58</f>
        <v>0.5083333333333333</v>
      </c>
      <c r="F59" s="131">
        <f>F58/L58</f>
        <v>0.21666666666666667</v>
      </c>
      <c r="G59" s="131">
        <f>G58/L58</f>
        <v>0</v>
      </c>
      <c r="H59" s="131">
        <f>H58/L58</f>
        <v>0</v>
      </c>
      <c r="I59" s="131">
        <f>I58/L58</f>
        <v>0</v>
      </c>
      <c r="J59" s="131">
        <f>J58/L58</f>
        <v>0</v>
      </c>
      <c r="K59" s="131">
        <f>K58/L58</f>
        <v>0</v>
      </c>
      <c r="L59" s="132">
        <f>SUM(D59:K59)</f>
        <v>1</v>
      </c>
      <c r="N59" s="86"/>
    </row>
    <row r="60" spans="2:15" ht="15" customHeight="1" thickBot="1" x14ac:dyDescent="0.4"/>
    <row r="61" spans="2:15" ht="15.75" customHeight="1" thickBot="1" x14ac:dyDescent="0.4">
      <c r="D61" s="133" t="s">
        <v>51</v>
      </c>
      <c r="E61" s="134"/>
      <c r="F61" s="134"/>
      <c r="G61" s="134"/>
      <c r="H61" s="135" t="s">
        <v>52</v>
      </c>
      <c r="I61" s="136"/>
      <c r="J61" s="137" t="s">
        <v>53</v>
      </c>
      <c r="K61" s="137"/>
      <c r="L61" s="136"/>
      <c r="N61" s="138"/>
      <c r="O61" s="139"/>
    </row>
    <row r="62" spans="2:15" ht="15" customHeight="1" x14ac:dyDescent="0.35">
      <c r="D62" s="73"/>
      <c r="E62" s="79"/>
      <c r="F62" s="79"/>
      <c r="G62" s="140"/>
      <c r="H62" s="73" t="s">
        <v>14</v>
      </c>
      <c r="I62" s="141" t="s">
        <v>15</v>
      </c>
      <c r="J62" s="79" t="s">
        <v>16</v>
      </c>
      <c r="K62" s="142" t="s">
        <v>17</v>
      </c>
      <c r="L62" s="141" t="s">
        <v>18</v>
      </c>
      <c r="N62" s="143" t="s">
        <v>54</v>
      </c>
      <c r="O62" s="144" t="s">
        <v>54</v>
      </c>
    </row>
    <row r="63" spans="2:15" ht="15" customHeight="1" x14ac:dyDescent="0.35">
      <c r="D63" s="73"/>
      <c r="E63" s="79" t="s">
        <v>36</v>
      </c>
      <c r="F63" s="79" t="s">
        <v>54</v>
      </c>
      <c r="G63" s="140" t="s">
        <v>55</v>
      </c>
      <c r="H63" s="73" t="s">
        <v>56</v>
      </c>
      <c r="I63" s="145" t="s">
        <v>57</v>
      </c>
      <c r="J63" s="79" t="s">
        <v>58</v>
      </c>
      <c r="K63" s="146" t="s">
        <v>59</v>
      </c>
      <c r="L63" s="145" t="s">
        <v>60</v>
      </c>
      <c r="N63" s="147" t="s">
        <v>61</v>
      </c>
      <c r="O63" s="148" t="s">
        <v>61</v>
      </c>
    </row>
    <row r="64" spans="2:15" ht="15" customHeight="1" thickBot="1" x14ac:dyDescent="0.4">
      <c r="D64" s="149"/>
      <c r="E64" s="150"/>
      <c r="F64" s="150" t="s">
        <v>76</v>
      </c>
      <c r="G64" s="151" t="s">
        <v>19</v>
      </c>
      <c r="H64" s="149" t="s">
        <v>74</v>
      </c>
      <c r="I64" s="152" t="s">
        <v>74</v>
      </c>
      <c r="J64" s="150" t="s">
        <v>74</v>
      </c>
      <c r="K64" s="153" t="s">
        <v>74</v>
      </c>
      <c r="L64" s="152" t="s">
        <v>74</v>
      </c>
      <c r="N64" s="154" t="s">
        <v>74</v>
      </c>
      <c r="O64" s="154" t="s">
        <v>19</v>
      </c>
    </row>
    <row r="65" spans="3:16" x14ac:dyDescent="0.35">
      <c r="D65" s="155">
        <f>J13</f>
        <v>2018</v>
      </c>
      <c r="E65" s="10" t="s">
        <v>20</v>
      </c>
      <c r="F65" s="10">
        <v>100</v>
      </c>
      <c r="G65" s="140"/>
      <c r="H65" s="156">
        <f>(SUM(J69:J76)+SUM(K69:K76)+SUM(L69:L76)-SUM(I69:I76))*F65/100</f>
        <v>120000</v>
      </c>
      <c r="I65" s="157"/>
      <c r="J65" s="158"/>
      <c r="K65" s="159"/>
      <c r="L65" s="157"/>
      <c r="N65" s="148"/>
      <c r="O65" s="148"/>
    </row>
    <row r="66" spans="3:16" ht="15.75" customHeight="1" x14ac:dyDescent="0.35">
      <c r="D66" s="73"/>
      <c r="E66" s="10" t="s">
        <v>21</v>
      </c>
      <c r="F66" s="10">
        <v>0</v>
      </c>
      <c r="G66" s="140"/>
      <c r="H66" s="156">
        <f>(SUM(J69:J76)+SUM(K69:K76)+SUM(L69:L76)-SUM(I69:I76))*F66/100</f>
        <v>0</v>
      </c>
      <c r="I66" s="157"/>
      <c r="J66" s="158"/>
      <c r="K66" s="159"/>
      <c r="L66" s="157"/>
      <c r="N66" s="148"/>
      <c r="O66" s="148"/>
    </row>
    <row r="67" spans="3:16" ht="15" customHeight="1" x14ac:dyDescent="0.35">
      <c r="D67" s="73"/>
      <c r="E67" s="10" t="s">
        <v>22</v>
      </c>
      <c r="F67" s="10">
        <v>0</v>
      </c>
      <c r="G67" s="140"/>
      <c r="H67" s="156">
        <f>(SUM(J69:J76)+SUM(K69:K76)+SUM(L69:L76)-SUM(I69:I76))*F67/100</f>
        <v>0</v>
      </c>
      <c r="I67" s="157"/>
      <c r="J67" s="158"/>
      <c r="K67" s="159"/>
      <c r="L67" s="157"/>
      <c r="N67" s="148"/>
      <c r="O67" s="148"/>
    </row>
    <row r="68" spans="3:16" ht="15" customHeight="1" x14ac:dyDescent="0.35">
      <c r="C68" s="42" t="s">
        <v>62</v>
      </c>
      <c r="D68" s="73"/>
      <c r="E68" s="41" t="s">
        <v>63</v>
      </c>
      <c r="F68" s="41">
        <f>SUM(F65:F67)</f>
        <v>100</v>
      </c>
      <c r="G68" s="140"/>
      <c r="H68" s="156"/>
      <c r="I68" s="157"/>
      <c r="J68" s="158"/>
      <c r="K68" s="159"/>
      <c r="L68" s="157"/>
      <c r="N68" s="148"/>
      <c r="O68" s="148"/>
    </row>
    <row r="69" spans="3:16" ht="15" customHeight="1" x14ac:dyDescent="0.35">
      <c r="D69" s="73"/>
      <c r="E69" s="79" t="str">
        <f>D18</f>
        <v>Company A</v>
      </c>
      <c r="F69" s="79"/>
      <c r="G69" s="17">
        <v>50</v>
      </c>
      <c r="H69" s="156"/>
      <c r="I69" s="157">
        <f t="shared" ref="I69:I76" si="15">(J69+K69+L69)*G69/100</f>
        <v>33000</v>
      </c>
      <c r="J69" s="158">
        <f>SUM(D44:D52)*K13/100</f>
        <v>63000</v>
      </c>
      <c r="K69" s="159">
        <f>D53*K13/100</f>
        <v>2000</v>
      </c>
      <c r="L69" s="157">
        <f>(D54+D55+D56+D57)*K13/100</f>
        <v>1000</v>
      </c>
      <c r="N69" s="160">
        <f>(J69+K69+L69)-I69</f>
        <v>33000</v>
      </c>
      <c r="O69" s="161">
        <f>(N69/($H$65+$H$66+$H$67))*100</f>
        <v>27.500000000000004</v>
      </c>
    </row>
    <row r="70" spans="3:16" ht="15" customHeight="1" x14ac:dyDescent="0.35">
      <c r="D70" s="73"/>
      <c r="E70" s="79" t="str">
        <f>E18</f>
        <v>Company B</v>
      </c>
      <c r="F70" s="79"/>
      <c r="G70" s="17">
        <v>50</v>
      </c>
      <c r="H70" s="156"/>
      <c r="I70" s="157">
        <f t="shared" si="15"/>
        <v>61000</v>
      </c>
      <c r="J70" s="158">
        <f>SUM(E44:E52)*K13/100</f>
        <v>119000</v>
      </c>
      <c r="K70" s="159">
        <f>E53*K13/100</f>
        <v>2000</v>
      </c>
      <c r="L70" s="157">
        <f>(E54+E55+E56+E57)*K13/100</f>
        <v>1000</v>
      </c>
      <c r="N70" s="160">
        <f t="shared" ref="N70:N76" si="16">(J70+K70+L70)-I70</f>
        <v>61000</v>
      </c>
      <c r="O70" s="161">
        <f>(N70/($H$65+$H$66+$H$67))*100</f>
        <v>50.833333333333329</v>
      </c>
    </row>
    <row r="71" spans="3:16" ht="15" customHeight="1" x14ac:dyDescent="0.35">
      <c r="D71" s="73"/>
      <c r="E71" s="79" t="str">
        <f>F18</f>
        <v>Company C</v>
      </c>
      <c r="F71" s="79"/>
      <c r="G71" s="17">
        <v>50</v>
      </c>
      <c r="H71" s="156"/>
      <c r="I71" s="157">
        <f t="shared" si="15"/>
        <v>26000</v>
      </c>
      <c r="J71" s="158">
        <f>SUM(F44:F52)*K13/100</f>
        <v>49000</v>
      </c>
      <c r="K71" s="159">
        <f>F53*K13/100</f>
        <v>2000</v>
      </c>
      <c r="L71" s="157">
        <f>(F54+F55+F56+F57)*K13/100</f>
        <v>1000</v>
      </c>
      <c r="N71" s="160">
        <f t="shared" si="16"/>
        <v>26000</v>
      </c>
      <c r="O71" s="161">
        <f t="shared" ref="O71:O76" si="17">(N71/($H$65+$H$66+$H$67))*100</f>
        <v>21.666666666666668</v>
      </c>
    </row>
    <row r="72" spans="3:16" ht="15" customHeight="1" x14ac:dyDescent="0.35">
      <c r="D72" s="73"/>
      <c r="E72" s="79">
        <f>G18</f>
        <v>0</v>
      </c>
      <c r="F72" s="79"/>
      <c r="G72" s="17">
        <v>50</v>
      </c>
      <c r="H72" s="156"/>
      <c r="I72" s="157">
        <f t="shared" si="15"/>
        <v>0</v>
      </c>
      <c r="J72" s="158">
        <f>SUM(G44:G52)*K13/100</f>
        <v>0</v>
      </c>
      <c r="K72" s="159">
        <f>G53*K13/100</f>
        <v>0</v>
      </c>
      <c r="L72" s="157">
        <f>(G54+G55+G56+G57)*K13/100</f>
        <v>0</v>
      </c>
      <c r="N72" s="160">
        <f t="shared" si="16"/>
        <v>0</v>
      </c>
      <c r="O72" s="161">
        <f t="shared" si="17"/>
        <v>0</v>
      </c>
    </row>
    <row r="73" spans="3:16" ht="14.9" customHeight="1" x14ac:dyDescent="0.35">
      <c r="D73" s="73"/>
      <c r="E73" s="79">
        <f>H18</f>
        <v>0</v>
      </c>
      <c r="F73" s="79"/>
      <c r="G73" s="17">
        <v>50</v>
      </c>
      <c r="H73" s="156"/>
      <c r="I73" s="157">
        <f t="shared" si="15"/>
        <v>0</v>
      </c>
      <c r="J73" s="158">
        <f>SUM(H44:H52)*K13/100</f>
        <v>0</v>
      </c>
      <c r="K73" s="159">
        <f>H53*K13/100</f>
        <v>0</v>
      </c>
      <c r="L73" s="157">
        <f>(H54+H55+H56+H57)*K13/100</f>
        <v>0</v>
      </c>
      <c r="N73" s="160">
        <f t="shared" si="16"/>
        <v>0</v>
      </c>
      <c r="O73" s="161">
        <f t="shared" si="17"/>
        <v>0</v>
      </c>
    </row>
    <row r="74" spans="3:16" ht="15" customHeight="1" x14ac:dyDescent="0.35">
      <c r="D74" s="73"/>
      <c r="E74" s="79">
        <f>I18</f>
        <v>0</v>
      </c>
      <c r="F74" s="79"/>
      <c r="G74" s="17">
        <v>50</v>
      </c>
      <c r="H74" s="156"/>
      <c r="I74" s="157">
        <f t="shared" si="15"/>
        <v>0</v>
      </c>
      <c r="J74" s="158">
        <f>SUM(I44:I52)*K13/100</f>
        <v>0</v>
      </c>
      <c r="K74" s="159">
        <f>I53*K13/100</f>
        <v>0</v>
      </c>
      <c r="L74" s="157">
        <f>(I54+I55+I56+I57)*K13/100</f>
        <v>0</v>
      </c>
      <c r="N74" s="160">
        <f t="shared" si="16"/>
        <v>0</v>
      </c>
      <c r="O74" s="161">
        <f t="shared" si="17"/>
        <v>0</v>
      </c>
    </row>
    <row r="75" spans="3:16" ht="15" customHeight="1" x14ac:dyDescent="0.35">
      <c r="D75" s="73"/>
      <c r="E75" s="79">
        <f>J18</f>
        <v>0</v>
      </c>
      <c r="F75" s="79"/>
      <c r="G75" s="17">
        <v>50</v>
      </c>
      <c r="H75" s="156"/>
      <c r="I75" s="157">
        <f t="shared" si="15"/>
        <v>0</v>
      </c>
      <c r="J75" s="158">
        <f>SUM(J44:J52)*K13/100</f>
        <v>0</v>
      </c>
      <c r="K75" s="159">
        <f>J53*K13/100</f>
        <v>0</v>
      </c>
      <c r="L75" s="157">
        <f>(J54+J55+J56+J57)*K13/100</f>
        <v>0</v>
      </c>
      <c r="N75" s="160">
        <f t="shared" si="16"/>
        <v>0</v>
      </c>
      <c r="O75" s="161">
        <f t="shared" si="17"/>
        <v>0</v>
      </c>
    </row>
    <row r="76" spans="3:16" ht="15" customHeight="1" thickBot="1" x14ac:dyDescent="0.4">
      <c r="D76" s="149"/>
      <c r="E76" s="150">
        <f>K18</f>
        <v>0</v>
      </c>
      <c r="F76" s="150"/>
      <c r="G76" s="18">
        <v>50</v>
      </c>
      <c r="H76" s="162"/>
      <c r="I76" s="163">
        <f t="shared" si="15"/>
        <v>0</v>
      </c>
      <c r="J76" s="164">
        <f>SUM(K44:K52)*K13/100</f>
        <v>0</v>
      </c>
      <c r="K76" s="165">
        <f>K53*K13/100</f>
        <v>0</v>
      </c>
      <c r="L76" s="163">
        <f>(K54+K55+K56+K57)*K13/100</f>
        <v>0</v>
      </c>
      <c r="N76" s="166">
        <f t="shared" si="16"/>
        <v>0</v>
      </c>
      <c r="O76" s="167">
        <f t="shared" si="17"/>
        <v>0</v>
      </c>
      <c r="P76" s="168">
        <f>SUM(O69:O76)</f>
        <v>100</v>
      </c>
    </row>
    <row r="77" spans="3:16" ht="15" customHeight="1" x14ac:dyDescent="0.35">
      <c r="D77" s="155">
        <f>J14</f>
        <v>2019</v>
      </c>
      <c r="E77" s="79" t="str">
        <f>E65</f>
        <v>FHF</v>
      </c>
      <c r="F77" s="10">
        <v>100</v>
      </c>
      <c r="G77" s="140"/>
      <c r="H77" s="156">
        <f>(SUM(J81:J88)+SUM(K81:K88)+SUM(L81:L88)-SUM(I81:I88))*F77/100</f>
        <v>240000</v>
      </c>
      <c r="I77" s="157"/>
      <c r="J77" s="158"/>
      <c r="K77" s="159"/>
      <c r="L77" s="157"/>
      <c r="N77" s="148"/>
      <c r="O77" s="161"/>
    </row>
    <row r="78" spans="3:16" ht="15" customHeight="1" x14ac:dyDescent="0.35">
      <c r="D78" s="73"/>
      <c r="E78" s="79" t="str">
        <f>E66</f>
        <v>IN</v>
      </c>
      <c r="F78" s="10">
        <v>0</v>
      </c>
      <c r="G78" s="140"/>
      <c r="H78" s="156">
        <f>(SUM(J81:J88)+SUM(K81:K88)+SUM(L81:L88)-SUM(I81:I88))*F78/100</f>
        <v>0</v>
      </c>
      <c r="I78" s="157"/>
      <c r="J78" s="158"/>
      <c r="K78" s="159"/>
      <c r="L78" s="157"/>
      <c r="N78" s="148"/>
      <c r="O78" s="161"/>
    </row>
    <row r="79" spans="3:16" ht="15" customHeight="1" x14ac:dyDescent="0.35">
      <c r="D79" s="73"/>
      <c r="E79" s="79" t="str">
        <f>E67</f>
        <v>NFR</v>
      </c>
      <c r="F79" s="10">
        <v>0</v>
      </c>
      <c r="G79" s="140"/>
      <c r="H79" s="156">
        <f>(SUM(J81:J88)+SUM(K81:K88)+SUM(L81:L88)-SUM(I81:I88))*F79/100</f>
        <v>0</v>
      </c>
      <c r="I79" s="157"/>
      <c r="J79" s="158"/>
      <c r="K79" s="159"/>
      <c r="L79" s="157"/>
      <c r="N79" s="148"/>
      <c r="O79" s="161"/>
    </row>
    <row r="80" spans="3:16" ht="15" customHeight="1" x14ac:dyDescent="0.35">
      <c r="D80" s="73"/>
      <c r="E80" s="41" t="s">
        <v>63</v>
      </c>
      <c r="F80" s="41">
        <f>SUM(F77:F79)</f>
        <v>100</v>
      </c>
      <c r="G80" s="140"/>
      <c r="H80" s="156"/>
      <c r="I80" s="157"/>
      <c r="J80" s="158"/>
      <c r="K80" s="159"/>
      <c r="L80" s="157"/>
      <c r="N80" s="148"/>
      <c r="O80" s="161"/>
    </row>
    <row r="81" spans="4:16" ht="15" customHeight="1" x14ac:dyDescent="0.35">
      <c r="D81" s="73"/>
      <c r="E81" s="79" t="str">
        <f t="shared" ref="E81:E91" si="18">E69</f>
        <v>Company A</v>
      </c>
      <c r="F81" s="79"/>
      <c r="G81" s="17">
        <v>50</v>
      </c>
      <c r="H81" s="156"/>
      <c r="I81" s="157">
        <f t="shared" ref="I81:I88" si="19">(J81+K81+L81)*G81/100</f>
        <v>66000</v>
      </c>
      <c r="J81" s="158">
        <f>SUM(D44:D52)*K14/100</f>
        <v>126000</v>
      </c>
      <c r="K81" s="159">
        <f>D53*K14/100</f>
        <v>4000</v>
      </c>
      <c r="L81" s="157">
        <f>(D54+D55+D56+D57)*K14/100</f>
        <v>2000</v>
      </c>
      <c r="N81" s="160">
        <f t="shared" ref="N81:N88" si="20">(J81+K81+L81)-I81</f>
        <v>66000</v>
      </c>
      <c r="O81" s="161">
        <f>(N81/($H$77+$H$78+$H$79))*100</f>
        <v>27.500000000000004</v>
      </c>
    </row>
    <row r="82" spans="4:16" ht="15" customHeight="1" x14ac:dyDescent="0.35">
      <c r="D82" s="73"/>
      <c r="E82" s="79" t="str">
        <f t="shared" si="18"/>
        <v>Company B</v>
      </c>
      <c r="F82" s="79"/>
      <c r="G82" s="17">
        <v>50</v>
      </c>
      <c r="H82" s="156"/>
      <c r="I82" s="157">
        <f t="shared" si="19"/>
        <v>122000</v>
      </c>
      <c r="J82" s="158">
        <f>SUM(E44:E52)*K14/100</f>
        <v>238000</v>
      </c>
      <c r="K82" s="159">
        <f>E53*K14/100</f>
        <v>4000</v>
      </c>
      <c r="L82" s="157">
        <f>(E54+E55+E56+E57)*K14/100</f>
        <v>2000</v>
      </c>
      <c r="N82" s="160">
        <f t="shared" si="20"/>
        <v>122000</v>
      </c>
      <c r="O82" s="161">
        <f t="shared" ref="O82:O88" si="21">(N82/($H$77+$H$78+$H$79))*100</f>
        <v>50.833333333333329</v>
      </c>
    </row>
    <row r="83" spans="4:16" ht="15" customHeight="1" x14ac:dyDescent="0.35">
      <c r="D83" s="73"/>
      <c r="E83" s="79" t="str">
        <f t="shared" si="18"/>
        <v>Company C</v>
      </c>
      <c r="F83" s="79"/>
      <c r="G83" s="17">
        <v>50</v>
      </c>
      <c r="H83" s="156"/>
      <c r="I83" s="157">
        <f t="shared" si="19"/>
        <v>52000</v>
      </c>
      <c r="J83" s="158">
        <f>SUM(F44:F52)*K14/100</f>
        <v>98000</v>
      </c>
      <c r="K83" s="159">
        <f>F53*K14/100</f>
        <v>4000</v>
      </c>
      <c r="L83" s="157">
        <f>(F54+F55+F56+F57)*K14/100</f>
        <v>2000</v>
      </c>
      <c r="N83" s="160">
        <f t="shared" si="20"/>
        <v>52000</v>
      </c>
      <c r="O83" s="161">
        <f t="shared" si="21"/>
        <v>21.666666666666668</v>
      </c>
    </row>
    <row r="84" spans="4:16" ht="15" customHeight="1" x14ac:dyDescent="0.35">
      <c r="D84" s="73"/>
      <c r="E84" s="79">
        <f t="shared" si="18"/>
        <v>0</v>
      </c>
      <c r="F84" s="79"/>
      <c r="G84" s="17">
        <v>50</v>
      </c>
      <c r="H84" s="156"/>
      <c r="I84" s="157">
        <f t="shared" si="19"/>
        <v>0</v>
      </c>
      <c r="J84" s="158">
        <f>SUM(G44:G52)*K14/100</f>
        <v>0</v>
      </c>
      <c r="K84" s="159">
        <f>G53*K14/100</f>
        <v>0</v>
      </c>
      <c r="L84" s="157">
        <f>(G54+G55+G56+G57)*K14/100</f>
        <v>0</v>
      </c>
      <c r="N84" s="160">
        <f t="shared" si="20"/>
        <v>0</v>
      </c>
      <c r="O84" s="161">
        <f t="shared" si="21"/>
        <v>0</v>
      </c>
    </row>
    <row r="85" spans="4:16" ht="15" customHeight="1" x14ac:dyDescent="0.35">
      <c r="D85" s="73"/>
      <c r="E85" s="79">
        <f t="shared" si="18"/>
        <v>0</v>
      </c>
      <c r="F85" s="79"/>
      <c r="G85" s="17">
        <v>50</v>
      </c>
      <c r="H85" s="156"/>
      <c r="I85" s="157">
        <f t="shared" si="19"/>
        <v>0</v>
      </c>
      <c r="J85" s="158">
        <f>SUM(H44:H52)*K14/100</f>
        <v>0</v>
      </c>
      <c r="K85" s="159">
        <f>H53*K14/100</f>
        <v>0</v>
      </c>
      <c r="L85" s="157">
        <f>(H54+H55+H56+H57)*K14/100</f>
        <v>0</v>
      </c>
      <c r="N85" s="160">
        <f t="shared" si="20"/>
        <v>0</v>
      </c>
      <c r="O85" s="161">
        <f t="shared" si="21"/>
        <v>0</v>
      </c>
    </row>
    <row r="86" spans="4:16" ht="15" customHeight="1" x14ac:dyDescent="0.35">
      <c r="D86" s="73"/>
      <c r="E86" s="79">
        <f t="shared" si="18"/>
        <v>0</v>
      </c>
      <c r="F86" s="79"/>
      <c r="G86" s="17">
        <v>50</v>
      </c>
      <c r="H86" s="156"/>
      <c r="I86" s="157">
        <f t="shared" si="19"/>
        <v>0</v>
      </c>
      <c r="J86" s="158">
        <f>SUM(I44:I52)*K14/100</f>
        <v>0</v>
      </c>
      <c r="K86" s="159">
        <f>I53*K14/100</f>
        <v>0</v>
      </c>
      <c r="L86" s="157">
        <f>(I54+I55+H56+H57)*K14/100</f>
        <v>0</v>
      </c>
      <c r="N86" s="160">
        <f t="shared" si="20"/>
        <v>0</v>
      </c>
      <c r="O86" s="161">
        <f t="shared" si="21"/>
        <v>0</v>
      </c>
    </row>
    <row r="87" spans="4:16" ht="15" customHeight="1" x14ac:dyDescent="0.35">
      <c r="D87" s="73"/>
      <c r="E87" s="79">
        <f t="shared" si="18"/>
        <v>0</v>
      </c>
      <c r="F87" s="79"/>
      <c r="G87" s="17">
        <v>50</v>
      </c>
      <c r="H87" s="156"/>
      <c r="I87" s="157">
        <f t="shared" si="19"/>
        <v>0</v>
      </c>
      <c r="J87" s="158">
        <f>SUM(J44:J52)*K14/100</f>
        <v>0</v>
      </c>
      <c r="K87" s="159">
        <f>J53*K14/100</f>
        <v>0</v>
      </c>
      <c r="L87" s="157">
        <f>(J54+J55+J56+J57)*K14/100</f>
        <v>0</v>
      </c>
      <c r="N87" s="160">
        <f t="shared" si="20"/>
        <v>0</v>
      </c>
      <c r="O87" s="161">
        <f t="shared" si="21"/>
        <v>0</v>
      </c>
    </row>
    <row r="88" spans="4:16" ht="15" customHeight="1" thickBot="1" x14ac:dyDescent="0.4">
      <c r="D88" s="149"/>
      <c r="E88" s="150">
        <f t="shared" si="18"/>
        <v>0</v>
      </c>
      <c r="F88" s="150"/>
      <c r="G88" s="18">
        <v>50</v>
      </c>
      <c r="H88" s="162"/>
      <c r="I88" s="163">
        <f t="shared" si="19"/>
        <v>0</v>
      </c>
      <c r="J88" s="164">
        <f>SUM(K44:K52)*K14/100</f>
        <v>0</v>
      </c>
      <c r="K88" s="165">
        <f>K53*K14/100</f>
        <v>0</v>
      </c>
      <c r="L88" s="163">
        <f>(K54+K55+K56+K57)*K14/100</f>
        <v>0</v>
      </c>
      <c r="N88" s="166">
        <f t="shared" si="20"/>
        <v>0</v>
      </c>
      <c r="O88" s="167">
        <f t="shared" si="21"/>
        <v>0</v>
      </c>
      <c r="P88" s="168">
        <f>SUM(O81:O88)</f>
        <v>100</v>
      </c>
    </row>
    <row r="89" spans="4:16" ht="15" customHeight="1" x14ac:dyDescent="0.35">
      <c r="D89" s="155">
        <f>J15</f>
        <v>2020</v>
      </c>
      <c r="E89" s="79" t="str">
        <f t="shared" si="18"/>
        <v>FHF</v>
      </c>
      <c r="F89" s="10">
        <v>100</v>
      </c>
      <c r="G89" s="140"/>
      <c r="H89" s="156">
        <f>(SUM(J93:J100)+SUM(K93:K100)+SUM(L93:L100)-SUM(I93:I100))*F89/100</f>
        <v>240000</v>
      </c>
      <c r="I89" s="157"/>
      <c r="J89" s="158"/>
      <c r="K89" s="159"/>
      <c r="L89" s="157"/>
      <c r="N89" s="148"/>
      <c r="O89" s="161"/>
    </row>
    <row r="90" spans="4:16" ht="15" customHeight="1" x14ac:dyDescent="0.35">
      <c r="D90" s="73"/>
      <c r="E90" s="79" t="str">
        <f t="shared" si="18"/>
        <v>IN</v>
      </c>
      <c r="F90" s="10">
        <v>0</v>
      </c>
      <c r="G90" s="140"/>
      <c r="H90" s="156">
        <f>(SUM(J93:J100)+SUM(K93:K100)+SUM(L93:L100)-SUM(I93:I100))*F90/100</f>
        <v>0</v>
      </c>
      <c r="I90" s="157"/>
      <c r="J90" s="158"/>
      <c r="K90" s="159"/>
      <c r="L90" s="157"/>
      <c r="N90" s="148"/>
      <c r="O90" s="161"/>
    </row>
    <row r="91" spans="4:16" ht="15" customHeight="1" x14ac:dyDescent="0.35">
      <c r="D91" s="73"/>
      <c r="E91" s="79" t="str">
        <f t="shared" si="18"/>
        <v>NFR</v>
      </c>
      <c r="F91" s="10">
        <v>0</v>
      </c>
      <c r="G91" s="140"/>
      <c r="H91" s="156">
        <f>(SUM(J93:J100)+SUM(K93:K100)+SUM(L93:L100)-SUM(I93:I100))*F91/100</f>
        <v>0</v>
      </c>
      <c r="I91" s="157"/>
      <c r="J91" s="158"/>
      <c r="K91" s="159"/>
      <c r="L91" s="157"/>
      <c r="N91" s="148"/>
      <c r="O91" s="161"/>
    </row>
    <row r="92" spans="4:16" ht="15" customHeight="1" x14ac:dyDescent="0.35">
      <c r="D92" s="73"/>
      <c r="E92" s="41" t="s">
        <v>63</v>
      </c>
      <c r="F92" s="41">
        <f>SUM(F89:F91)</f>
        <v>100</v>
      </c>
      <c r="G92" s="140"/>
      <c r="H92" s="156"/>
      <c r="I92" s="157"/>
      <c r="J92" s="158"/>
      <c r="K92" s="159"/>
      <c r="L92" s="157"/>
      <c r="N92" s="148"/>
      <c r="O92" s="161"/>
    </row>
    <row r="93" spans="4:16" ht="15" customHeight="1" x14ac:dyDescent="0.35">
      <c r="D93" s="73"/>
      <c r="E93" s="79" t="str">
        <f t="shared" ref="E93:E103" si="22">E81</f>
        <v>Company A</v>
      </c>
      <c r="F93" s="79"/>
      <c r="G93" s="17">
        <v>50</v>
      </c>
      <c r="H93" s="156"/>
      <c r="I93" s="157">
        <f t="shared" ref="I93:I100" si="23">(J93+K93+L93)*G93/100</f>
        <v>66000</v>
      </c>
      <c r="J93" s="158">
        <f>SUM(D44:D52)*K15/100</f>
        <v>126000</v>
      </c>
      <c r="K93" s="159">
        <f>D53*K15/100</f>
        <v>4000</v>
      </c>
      <c r="L93" s="157">
        <f>(D54+D55+D56+D57)*K15/100</f>
        <v>2000</v>
      </c>
      <c r="N93" s="160">
        <f t="shared" ref="N93:N100" si="24">(J93+K93+L93)-I93</f>
        <v>66000</v>
      </c>
      <c r="O93" s="161">
        <f>(N93/($H$89+$H$90+$H$91))*100</f>
        <v>27.500000000000004</v>
      </c>
    </row>
    <row r="94" spans="4:16" ht="15" customHeight="1" x14ac:dyDescent="0.35">
      <c r="D94" s="73"/>
      <c r="E94" s="79" t="str">
        <f t="shared" si="22"/>
        <v>Company B</v>
      </c>
      <c r="F94" s="79"/>
      <c r="G94" s="17">
        <v>50</v>
      </c>
      <c r="H94" s="156"/>
      <c r="I94" s="157">
        <f t="shared" si="23"/>
        <v>122000</v>
      </c>
      <c r="J94" s="158">
        <f>SUM(E44:E52)*K15/100</f>
        <v>238000</v>
      </c>
      <c r="K94" s="159">
        <f>E53*K15/100</f>
        <v>4000</v>
      </c>
      <c r="L94" s="157">
        <f>(E54+E55+E56+E57)*K15/100</f>
        <v>2000</v>
      </c>
      <c r="N94" s="160">
        <f t="shared" si="24"/>
        <v>122000</v>
      </c>
      <c r="O94" s="161">
        <f t="shared" ref="O94:O100" si="25">(N94/($H$89+$H$90))*100</f>
        <v>50.833333333333329</v>
      </c>
    </row>
    <row r="95" spans="4:16" ht="15" customHeight="1" x14ac:dyDescent="0.35">
      <c r="D95" s="73"/>
      <c r="E95" s="79" t="str">
        <f t="shared" si="22"/>
        <v>Company C</v>
      </c>
      <c r="F95" s="79"/>
      <c r="G95" s="17">
        <v>50</v>
      </c>
      <c r="H95" s="156"/>
      <c r="I95" s="157">
        <f t="shared" si="23"/>
        <v>52000</v>
      </c>
      <c r="J95" s="158">
        <f>SUM(F44:F52)*K15/100</f>
        <v>98000</v>
      </c>
      <c r="K95" s="159">
        <f>F53*K15/100</f>
        <v>4000</v>
      </c>
      <c r="L95" s="157">
        <f>(F54+F55+F56+F57)*K15/100</f>
        <v>2000</v>
      </c>
      <c r="N95" s="160">
        <f t="shared" si="24"/>
        <v>52000</v>
      </c>
      <c r="O95" s="161">
        <f t="shared" si="25"/>
        <v>21.666666666666668</v>
      </c>
    </row>
    <row r="96" spans="4:16" ht="15" customHeight="1" x14ac:dyDescent="0.35">
      <c r="D96" s="73"/>
      <c r="E96" s="79">
        <f t="shared" si="22"/>
        <v>0</v>
      </c>
      <c r="F96" s="79"/>
      <c r="G96" s="17">
        <v>50</v>
      </c>
      <c r="H96" s="156"/>
      <c r="I96" s="157">
        <f t="shared" si="23"/>
        <v>0</v>
      </c>
      <c r="J96" s="158">
        <f>SUM(G44:G52)*K15/100</f>
        <v>0</v>
      </c>
      <c r="K96" s="159">
        <f>G53*K15/100</f>
        <v>0</v>
      </c>
      <c r="L96" s="157">
        <f>(G54+G55+G56+G57)*K15/100</f>
        <v>0</v>
      </c>
      <c r="N96" s="160">
        <f t="shared" si="24"/>
        <v>0</v>
      </c>
      <c r="O96" s="161">
        <f t="shared" si="25"/>
        <v>0</v>
      </c>
    </row>
    <row r="97" spans="4:16" ht="15" customHeight="1" x14ac:dyDescent="0.35">
      <c r="D97" s="73"/>
      <c r="E97" s="79">
        <f t="shared" si="22"/>
        <v>0</v>
      </c>
      <c r="F97" s="79"/>
      <c r="G97" s="17">
        <v>50</v>
      </c>
      <c r="H97" s="156"/>
      <c r="I97" s="157">
        <f t="shared" si="23"/>
        <v>0</v>
      </c>
      <c r="J97" s="158">
        <f>SUM(H44:H52)*K15/100</f>
        <v>0</v>
      </c>
      <c r="K97" s="159">
        <f>H53*K15/100</f>
        <v>0</v>
      </c>
      <c r="L97" s="157">
        <f>(H54+H55+H56+H57)*K15/100</f>
        <v>0</v>
      </c>
      <c r="N97" s="160">
        <f t="shared" si="24"/>
        <v>0</v>
      </c>
      <c r="O97" s="161">
        <f t="shared" si="25"/>
        <v>0</v>
      </c>
    </row>
    <row r="98" spans="4:16" ht="15" customHeight="1" x14ac:dyDescent="0.35">
      <c r="D98" s="73"/>
      <c r="E98" s="79">
        <f t="shared" si="22"/>
        <v>0</v>
      </c>
      <c r="F98" s="79"/>
      <c r="G98" s="17">
        <v>50</v>
      </c>
      <c r="H98" s="156"/>
      <c r="I98" s="157">
        <f t="shared" si="23"/>
        <v>0</v>
      </c>
      <c r="J98" s="158">
        <f>SUM(I44:I52)*K15/100</f>
        <v>0</v>
      </c>
      <c r="K98" s="159">
        <f>I53*K15/100</f>
        <v>0</v>
      </c>
      <c r="L98" s="157">
        <f>(I54+I55+I56+I57)*K15/100</f>
        <v>0</v>
      </c>
      <c r="N98" s="160">
        <f t="shared" si="24"/>
        <v>0</v>
      </c>
      <c r="O98" s="161">
        <f t="shared" si="25"/>
        <v>0</v>
      </c>
    </row>
    <row r="99" spans="4:16" ht="15" customHeight="1" x14ac:dyDescent="0.35">
      <c r="D99" s="73"/>
      <c r="E99" s="79">
        <f t="shared" si="22"/>
        <v>0</v>
      </c>
      <c r="F99" s="79"/>
      <c r="G99" s="17">
        <v>50</v>
      </c>
      <c r="H99" s="156"/>
      <c r="I99" s="157">
        <f t="shared" si="23"/>
        <v>0</v>
      </c>
      <c r="J99" s="158">
        <f>SUM(J44:J52)*K15/100</f>
        <v>0</v>
      </c>
      <c r="K99" s="159">
        <f>J53*K15/100</f>
        <v>0</v>
      </c>
      <c r="L99" s="157">
        <f>(J54+J55+J56+J57)*K15/100</f>
        <v>0</v>
      </c>
      <c r="N99" s="160">
        <f t="shared" si="24"/>
        <v>0</v>
      </c>
      <c r="O99" s="161">
        <f t="shared" si="25"/>
        <v>0</v>
      </c>
    </row>
    <row r="100" spans="4:16" ht="15" customHeight="1" thickBot="1" x14ac:dyDescent="0.4">
      <c r="D100" s="149"/>
      <c r="E100" s="150">
        <f t="shared" si="22"/>
        <v>0</v>
      </c>
      <c r="F100" s="150"/>
      <c r="G100" s="18">
        <v>50</v>
      </c>
      <c r="H100" s="162"/>
      <c r="I100" s="163">
        <f t="shared" si="23"/>
        <v>0</v>
      </c>
      <c r="J100" s="164">
        <f>SUM(K44:K52)*K15/100</f>
        <v>0</v>
      </c>
      <c r="K100" s="165">
        <f>K53*K15/100</f>
        <v>0</v>
      </c>
      <c r="L100" s="163">
        <f>(K54+K55+K56+K57)*K15/100</f>
        <v>0</v>
      </c>
      <c r="N100" s="166">
        <f t="shared" si="24"/>
        <v>0</v>
      </c>
      <c r="O100" s="167">
        <f t="shared" si="25"/>
        <v>0</v>
      </c>
      <c r="P100" s="168">
        <f>SUM(O93:O100)</f>
        <v>100</v>
      </c>
    </row>
    <row r="101" spans="4:16" ht="15" customHeight="1" x14ac:dyDescent="0.35">
      <c r="D101" s="155">
        <f>J16</f>
        <v>2021</v>
      </c>
      <c r="E101" s="79" t="str">
        <f t="shared" si="22"/>
        <v>FHF</v>
      </c>
      <c r="F101" s="10">
        <v>100</v>
      </c>
      <c r="G101" s="140"/>
      <c r="H101" s="156">
        <f>(SUM(J105:J112)+SUM(K105:K112)+SUM(L105:L112)-SUM(I105:I112))*F101/100</f>
        <v>0</v>
      </c>
      <c r="I101" s="157"/>
      <c r="J101" s="158"/>
      <c r="K101" s="159"/>
      <c r="L101" s="157"/>
      <c r="N101" s="148"/>
      <c r="O101" s="161"/>
    </row>
    <row r="102" spans="4:16" ht="15" customHeight="1" x14ac:dyDescent="0.35">
      <c r="D102" s="73"/>
      <c r="E102" s="79" t="str">
        <f t="shared" si="22"/>
        <v>IN</v>
      </c>
      <c r="F102" s="10">
        <v>0</v>
      </c>
      <c r="G102" s="140"/>
      <c r="H102" s="156">
        <f>(SUM(J105:J112)+SUM(K105:K112)+SUM(L105:L112)-SUM(I105:I112))*F102/100</f>
        <v>0</v>
      </c>
      <c r="I102" s="157"/>
      <c r="J102" s="158"/>
      <c r="K102" s="159"/>
      <c r="L102" s="157"/>
      <c r="N102" s="148"/>
      <c r="O102" s="161"/>
    </row>
    <row r="103" spans="4:16" ht="15" customHeight="1" x14ac:dyDescent="0.35">
      <c r="D103" s="73"/>
      <c r="E103" s="79" t="str">
        <f t="shared" si="22"/>
        <v>NFR</v>
      </c>
      <c r="F103" s="10">
        <v>0</v>
      </c>
      <c r="G103" s="140"/>
      <c r="H103" s="156">
        <f>(SUM(J105:J112)+SUM(K105:K112)+SUM(L105:L112)-SUM(I105:I112))*F103/100</f>
        <v>0</v>
      </c>
      <c r="I103" s="157"/>
      <c r="J103" s="158"/>
      <c r="K103" s="159"/>
      <c r="L103" s="157"/>
      <c r="N103" s="148"/>
      <c r="O103" s="161"/>
    </row>
    <row r="104" spans="4:16" ht="15" customHeight="1" x14ac:dyDescent="0.35">
      <c r="D104" s="73"/>
      <c r="E104" s="41" t="s">
        <v>63</v>
      </c>
      <c r="F104" s="41">
        <f>SUM(F101:F103)</f>
        <v>100</v>
      </c>
      <c r="G104" s="140"/>
      <c r="H104" s="156"/>
      <c r="I104" s="157"/>
      <c r="J104" s="158"/>
      <c r="K104" s="159"/>
      <c r="L104" s="157"/>
      <c r="N104" s="148"/>
      <c r="O104" s="161"/>
    </row>
    <row r="105" spans="4:16" ht="15" customHeight="1" x14ac:dyDescent="0.35">
      <c r="D105" s="73"/>
      <c r="E105" s="79" t="str">
        <f t="shared" ref="E105:E112" si="26">E93</f>
        <v>Company A</v>
      </c>
      <c r="F105" s="79"/>
      <c r="G105" s="17">
        <v>50</v>
      </c>
      <c r="H105" s="156"/>
      <c r="I105" s="157">
        <f t="shared" ref="I105:I112" si="27">(J105+K105+L105)*G105/100</f>
        <v>0</v>
      </c>
      <c r="J105" s="158">
        <f>SUM(D44:D52)*K16/100</f>
        <v>0</v>
      </c>
      <c r="K105" s="159">
        <f>D53*K16/100</f>
        <v>0</v>
      </c>
      <c r="L105" s="157">
        <f>(D54+D55+D56+D57)*K16/100</f>
        <v>0</v>
      </c>
      <c r="N105" s="160">
        <f>(J105+K105+L105)-I105</f>
        <v>0</v>
      </c>
      <c r="O105" s="161" t="e">
        <f>(N105/($H$101+$H$102+$H$103))*100</f>
        <v>#DIV/0!</v>
      </c>
    </row>
    <row r="106" spans="4:16" ht="15" customHeight="1" x14ac:dyDescent="0.35">
      <c r="D106" s="73"/>
      <c r="E106" s="79" t="str">
        <f t="shared" si="26"/>
        <v>Company B</v>
      </c>
      <c r="F106" s="79"/>
      <c r="G106" s="17">
        <v>50</v>
      </c>
      <c r="H106" s="156"/>
      <c r="I106" s="157">
        <f t="shared" si="27"/>
        <v>0</v>
      </c>
      <c r="J106" s="158">
        <f>SUM(E44:E52)*K16/100</f>
        <v>0</v>
      </c>
      <c r="K106" s="159">
        <f>E53*K16/100</f>
        <v>0</v>
      </c>
      <c r="L106" s="157">
        <f>(E54+E55+E56+E57)*K16/100</f>
        <v>0</v>
      </c>
      <c r="N106" s="160">
        <f t="shared" ref="N106:N112" si="28">(J106+K106+L106)-I106</f>
        <v>0</v>
      </c>
      <c r="O106" s="161" t="e">
        <f>(N106/($H$101+$H$102+$H$103))*100</f>
        <v>#DIV/0!</v>
      </c>
    </row>
    <row r="107" spans="4:16" ht="15" customHeight="1" x14ac:dyDescent="0.35">
      <c r="D107" s="73"/>
      <c r="E107" s="79" t="str">
        <f t="shared" si="26"/>
        <v>Company C</v>
      </c>
      <c r="F107" s="79"/>
      <c r="G107" s="17">
        <v>50</v>
      </c>
      <c r="H107" s="156"/>
      <c r="I107" s="157">
        <f t="shared" si="27"/>
        <v>0</v>
      </c>
      <c r="J107" s="158">
        <f>SUM(F44:F52)*K16/100</f>
        <v>0</v>
      </c>
      <c r="K107" s="159">
        <f>F53*K16/100</f>
        <v>0</v>
      </c>
      <c r="L107" s="157">
        <f>(F54+F55+F56+F57)*K16/100</f>
        <v>0</v>
      </c>
      <c r="N107" s="160">
        <f t="shared" si="28"/>
        <v>0</v>
      </c>
      <c r="O107" s="161" t="e">
        <f t="shared" ref="O107:O112" si="29">(N107/($H$101+$H$102+$H$103))*100</f>
        <v>#DIV/0!</v>
      </c>
    </row>
    <row r="108" spans="4:16" ht="15" customHeight="1" x14ac:dyDescent="0.35">
      <c r="D108" s="73"/>
      <c r="E108" s="79">
        <f t="shared" si="26"/>
        <v>0</v>
      </c>
      <c r="F108" s="79"/>
      <c r="G108" s="17">
        <v>50</v>
      </c>
      <c r="H108" s="156"/>
      <c r="I108" s="157">
        <f t="shared" si="27"/>
        <v>0</v>
      </c>
      <c r="J108" s="158">
        <f>SUM(G44:G52)*K16/100</f>
        <v>0</v>
      </c>
      <c r="K108" s="159">
        <f>G53*K16/100</f>
        <v>0</v>
      </c>
      <c r="L108" s="157">
        <f>(G54+G55+G56+G57)*K16/100</f>
        <v>0</v>
      </c>
      <c r="N108" s="160">
        <f t="shared" si="28"/>
        <v>0</v>
      </c>
      <c r="O108" s="161" t="e">
        <f t="shared" si="29"/>
        <v>#DIV/0!</v>
      </c>
    </row>
    <row r="109" spans="4:16" ht="15" customHeight="1" x14ac:dyDescent="0.35">
      <c r="D109" s="73"/>
      <c r="E109" s="79">
        <f t="shared" si="26"/>
        <v>0</v>
      </c>
      <c r="F109" s="79"/>
      <c r="G109" s="17">
        <v>50</v>
      </c>
      <c r="H109" s="156"/>
      <c r="I109" s="157">
        <f t="shared" si="27"/>
        <v>0</v>
      </c>
      <c r="J109" s="158">
        <f>SUM(H44:H52)*K16/100</f>
        <v>0</v>
      </c>
      <c r="K109" s="159">
        <f>H53*K16/100</f>
        <v>0</v>
      </c>
      <c r="L109" s="157">
        <f>(H54+H55+H56+H57)*K16/100</f>
        <v>0</v>
      </c>
      <c r="N109" s="160">
        <f t="shared" si="28"/>
        <v>0</v>
      </c>
      <c r="O109" s="161" t="e">
        <f t="shared" si="29"/>
        <v>#DIV/0!</v>
      </c>
    </row>
    <row r="110" spans="4:16" ht="15" customHeight="1" x14ac:dyDescent="0.35">
      <c r="D110" s="73"/>
      <c r="E110" s="79">
        <f t="shared" si="26"/>
        <v>0</v>
      </c>
      <c r="F110" s="79"/>
      <c r="G110" s="17">
        <v>50</v>
      </c>
      <c r="H110" s="156"/>
      <c r="I110" s="157">
        <f t="shared" si="27"/>
        <v>0</v>
      </c>
      <c r="J110" s="158">
        <f>SUM(I44:I52)*K16/100</f>
        <v>0</v>
      </c>
      <c r="K110" s="159">
        <f>I53*K16/100</f>
        <v>0</v>
      </c>
      <c r="L110" s="157">
        <f>(I54+I55+I56+I57)*K16/100</f>
        <v>0</v>
      </c>
      <c r="N110" s="160">
        <f t="shared" si="28"/>
        <v>0</v>
      </c>
      <c r="O110" s="161" t="e">
        <f t="shared" si="29"/>
        <v>#DIV/0!</v>
      </c>
    </row>
    <row r="111" spans="4:16" ht="15" customHeight="1" x14ac:dyDescent="0.35">
      <c r="D111" s="73"/>
      <c r="E111" s="79">
        <f t="shared" si="26"/>
        <v>0</v>
      </c>
      <c r="F111" s="79"/>
      <c r="G111" s="17">
        <v>50</v>
      </c>
      <c r="H111" s="156"/>
      <c r="I111" s="157">
        <f t="shared" si="27"/>
        <v>0</v>
      </c>
      <c r="J111" s="158">
        <f>SUM(J44:J52)*K16/100</f>
        <v>0</v>
      </c>
      <c r="K111" s="159">
        <f>J53*K16/100</f>
        <v>0</v>
      </c>
      <c r="L111" s="157">
        <f>(J54+J55+J56+J57)*K16/100</f>
        <v>0</v>
      </c>
      <c r="N111" s="160">
        <f t="shared" si="28"/>
        <v>0</v>
      </c>
      <c r="O111" s="161" t="e">
        <f t="shared" si="29"/>
        <v>#DIV/0!</v>
      </c>
    </row>
    <row r="112" spans="4:16" ht="15" customHeight="1" thickBot="1" x14ac:dyDescent="0.4">
      <c r="D112" s="149"/>
      <c r="E112" s="150">
        <f t="shared" si="26"/>
        <v>0</v>
      </c>
      <c r="F112" s="150"/>
      <c r="G112" s="18">
        <v>50</v>
      </c>
      <c r="H112" s="162"/>
      <c r="I112" s="163">
        <f t="shared" si="27"/>
        <v>0</v>
      </c>
      <c r="J112" s="164">
        <f>SUM(K44:K52)*K16/100</f>
        <v>0</v>
      </c>
      <c r="K112" s="165">
        <f>K53*K16/100</f>
        <v>0</v>
      </c>
      <c r="L112" s="163">
        <f>(K54+K55+K56+K57)*K16/100</f>
        <v>0</v>
      </c>
      <c r="N112" s="166">
        <f t="shared" si="28"/>
        <v>0</v>
      </c>
      <c r="O112" s="167" t="e">
        <f t="shared" si="29"/>
        <v>#DIV/0!</v>
      </c>
      <c r="P112" s="168" t="e">
        <f>SUM(O105:O112)</f>
        <v>#DIV/0!</v>
      </c>
    </row>
    <row r="113" spans="2:19" ht="15" customHeight="1" thickBot="1" x14ac:dyDescent="0.4">
      <c r="D113" s="169"/>
      <c r="E113" s="170" t="s">
        <v>12</v>
      </c>
      <c r="F113" s="170"/>
      <c r="G113" s="171"/>
      <c r="H113" s="172">
        <f>SUM(H65:H112)</f>
        <v>600000</v>
      </c>
      <c r="I113" s="173">
        <f>SUM(I65:I112)</f>
        <v>600000</v>
      </c>
      <c r="J113" s="174">
        <f>SUM(J65:J112)</f>
        <v>1155000</v>
      </c>
      <c r="K113" s="175">
        <f>SUM(K65:K112)</f>
        <v>30000</v>
      </c>
      <c r="L113" s="173">
        <f>SUM(L65:L112)</f>
        <v>15000</v>
      </c>
      <c r="N113" s="176">
        <f>SUM(N69:N112)</f>
        <v>600000</v>
      </c>
      <c r="O113" s="177"/>
    </row>
    <row r="114" spans="2:19" ht="15" customHeight="1" x14ac:dyDescent="0.35">
      <c r="D114" s="55"/>
      <c r="E114" s="79" t="s">
        <v>64</v>
      </c>
      <c r="F114" s="55"/>
      <c r="G114" s="55"/>
      <c r="H114" s="178">
        <f>H113+I113</f>
        <v>1200000</v>
      </c>
      <c r="I114" s="97" t="s">
        <v>67</v>
      </c>
      <c r="J114" s="97"/>
      <c r="K114" s="97"/>
      <c r="L114" s="55"/>
    </row>
    <row r="115" spans="2:19" ht="15" customHeight="1" x14ac:dyDescent="0.35">
      <c r="D115" s="55"/>
      <c r="E115" s="79" t="s">
        <v>65</v>
      </c>
      <c r="F115" s="55"/>
      <c r="G115" s="55"/>
      <c r="H115" s="178">
        <f>J113+K113+L113</f>
        <v>1200000</v>
      </c>
      <c r="I115" s="97" t="s">
        <v>68</v>
      </c>
      <c r="J115" s="97"/>
      <c r="K115" s="97"/>
      <c r="L115" s="55"/>
    </row>
    <row r="116" spans="2:19" ht="15" customHeight="1" x14ac:dyDescent="0.35">
      <c r="D116" s="55"/>
      <c r="E116" s="79" t="s">
        <v>66</v>
      </c>
      <c r="F116" s="55"/>
      <c r="G116" s="55"/>
      <c r="H116" s="179">
        <f>H113/(J113+K113+L113)</f>
        <v>0.5</v>
      </c>
      <c r="I116" s="55"/>
      <c r="J116" s="55"/>
      <c r="K116" s="55"/>
      <c r="L116" s="55"/>
    </row>
    <row r="117" spans="2:19" ht="15.75" customHeight="1" thickBot="1" x14ac:dyDescent="0.4">
      <c r="H117" s="86"/>
    </row>
    <row r="118" spans="2:19" ht="15" customHeight="1" x14ac:dyDescent="0.35">
      <c r="B118" s="180" t="s">
        <v>69</v>
      </c>
      <c r="C118" s="62"/>
      <c r="D118" s="181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182"/>
    </row>
    <row r="119" spans="2:19" ht="15" customHeight="1" x14ac:dyDescent="0.35">
      <c r="B119" s="183"/>
      <c r="C119" s="68"/>
      <c r="D119" s="67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184"/>
    </row>
    <row r="120" spans="2:19" ht="15" customHeight="1" x14ac:dyDescent="0.35">
      <c r="B120" s="73"/>
      <c r="C120" s="79" t="s">
        <v>38</v>
      </c>
      <c r="D120" s="185">
        <f>J13</f>
        <v>2018</v>
      </c>
      <c r="E120" s="186"/>
      <c r="F120" s="186"/>
      <c r="G120" s="186"/>
      <c r="H120" s="187">
        <f>J14</f>
        <v>2019</v>
      </c>
      <c r="I120" s="188"/>
      <c r="J120" s="188"/>
      <c r="K120" s="186"/>
      <c r="L120" s="187">
        <f>J15</f>
        <v>2020</v>
      </c>
      <c r="M120" s="186"/>
      <c r="N120" s="186"/>
      <c r="O120" s="189"/>
      <c r="P120" s="187">
        <f>J16</f>
        <v>2021</v>
      </c>
      <c r="Q120" s="186"/>
      <c r="R120" s="186"/>
      <c r="S120" s="190"/>
    </row>
    <row r="121" spans="2:19" ht="15" customHeight="1" thickBot="1" x14ac:dyDescent="0.4">
      <c r="B121" s="149"/>
      <c r="C121" s="150"/>
      <c r="D121" s="191" t="s">
        <v>70</v>
      </c>
      <c r="E121" s="192" t="s">
        <v>71</v>
      </c>
      <c r="F121" s="192" t="s">
        <v>72</v>
      </c>
      <c r="G121" s="192" t="s">
        <v>73</v>
      </c>
      <c r="H121" s="192" t="s">
        <v>70</v>
      </c>
      <c r="I121" s="192" t="s">
        <v>71</v>
      </c>
      <c r="J121" s="192" t="s">
        <v>72</v>
      </c>
      <c r="K121" s="192" t="s">
        <v>73</v>
      </c>
      <c r="L121" s="192" t="s">
        <v>70</v>
      </c>
      <c r="M121" s="192" t="s">
        <v>71</v>
      </c>
      <c r="N121" s="192" t="s">
        <v>72</v>
      </c>
      <c r="O121" s="193" t="s">
        <v>73</v>
      </c>
      <c r="P121" s="192" t="s">
        <v>70</v>
      </c>
      <c r="Q121" s="192" t="s">
        <v>71</v>
      </c>
      <c r="R121" s="192" t="s">
        <v>72</v>
      </c>
      <c r="S121" s="194" t="s">
        <v>73</v>
      </c>
    </row>
    <row r="122" spans="2:19" ht="15" customHeight="1" x14ac:dyDescent="0.35">
      <c r="B122" s="195" t="str">
        <f t="shared" ref="B122:C130" si="30">B29</f>
        <v xml:space="preserve"> 1.1</v>
      </c>
      <c r="C122" s="196" t="str">
        <f t="shared" si="30"/>
        <v>Example: Consept development</v>
      </c>
      <c r="D122" s="32"/>
      <c r="E122" s="33"/>
      <c r="F122" s="33"/>
      <c r="G122" s="33" t="s">
        <v>23</v>
      </c>
      <c r="H122" s="33" t="s">
        <v>23</v>
      </c>
      <c r="I122" s="33"/>
      <c r="J122" s="33"/>
      <c r="K122" s="33"/>
      <c r="L122" s="33"/>
      <c r="M122" s="33"/>
      <c r="N122" s="33"/>
      <c r="O122" s="39"/>
      <c r="P122" s="33"/>
      <c r="Q122" s="33"/>
      <c r="R122" s="33"/>
      <c r="S122" s="34"/>
    </row>
    <row r="123" spans="2:19" ht="15" customHeight="1" x14ac:dyDescent="0.35">
      <c r="B123" s="195" t="str">
        <f t="shared" si="30"/>
        <v xml:space="preserve"> 1.2</v>
      </c>
      <c r="C123" s="196" t="str">
        <f t="shared" si="30"/>
        <v>Example: Engineering</v>
      </c>
      <c r="D123" s="32"/>
      <c r="E123" s="33"/>
      <c r="F123" s="33"/>
      <c r="G123" s="33"/>
      <c r="H123" s="33" t="s">
        <v>23</v>
      </c>
      <c r="I123" s="33" t="s">
        <v>23</v>
      </c>
      <c r="J123" s="33"/>
      <c r="K123" s="33"/>
      <c r="L123" s="33"/>
      <c r="M123" s="33"/>
      <c r="N123" s="33"/>
      <c r="O123" s="39"/>
      <c r="P123" s="33"/>
      <c r="Q123" s="33"/>
      <c r="R123" s="33"/>
      <c r="S123" s="34"/>
    </row>
    <row r="124" spans="2:19" ht="15" customHeight="1" x14ac:dyDescent="0.35">
      <c r="B124" s="195" t="str">
        <f t="shared" si="30"/>
        <v xml:space="preserve"> 1.3</v>
      </c>
      <c r="C124" s="196" t="str">
        <f t="shared" si="30"/>
        <v>Example: Price calculation</v>
      </c>
      <c r="D124" s="32"/>
      <c r="E124" s="33"/>
      <c r="F124" s="33"/>
      <c r="G124" s="33"/>
      <c r="H124" s="33"/>
      <c r="I124" s="33" t="s">
        <v>23</v>
      </c>
      <c r="J124" s="33" t="s">
        <v>23</v>
      </c>
      <c r="K124" s="33" t="s">
        <v>23</v>
      </c>
      <c r="L124" s="33"/>
      <c r="M124" s="33"/>
      <c r="N124" s="33"/>
      <c r="O124" s="39"/>
      <c r="P124" s="33"/>
      <c r="Q124" s="33"/>
      <c r="R124" s="33"/>
      <c r="S124" s="34"/>
    </row>
    <row r="125" spans="2:19" ht="15" customHeight="1" x14ac:dyDescent="0.35">
      <c r="B125" s="195" t="str">
        <f t="shared" si="30"/>
        <v xml:space="preserve"> 1.4</v>
      </c>
      <c r="C125" s="196" t="str">
        <f t="shared" si="30"/>
        <v>Example: Cost/benefit analysis</v>
      </c>
      <c r="D125" s="32"/>
      <c r="E125" s="33"/>
      <c r="F125" s="33"/>
      <c r="G125" s="33"/>
      <c r="H125" s="33"/>
      <c r="I125" s="33"/>
      <c r="J125" s="33"/>
      <c r="K125" s="33" t="s">
        <v>23</v>
      </c>
      <c r="L125" s="33" t="s">
        <v>23</v>
      </c>
      <c r="M125" s="33"/>
      <c r="N125" s="33"/>
      <c r="O125" s="39"/>
      <c r="P125" s="33"/>
      <c r="Q125" s="33"/>
      <c r="R125" s="33"/>
      <c r="S125" s="34"/>
    </row>
    <row r="126" spans="2:19" ht="15" customHeight="1" x14ac:dyDescent="0.35">
      <c r="B126" s="195" t="str">
        <f t="shared" si="30"/>
        <v xml:space="preserve"> 1.5</v>
      </c>
      <c r="C126" s="196">
        <f t="shared" si="30"/>
        <v>0</v>
      </c>
      <c r="D126" s="32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9"/>
      <c r="P126" s="33"/>
      <c r="Q126" s="33"/>
      <c r="R126" s="33"/>
      <c r="S126" s="34"/>
    </row>
    <row r="127" spans="2:19" ht="15" customHeight="1" x14ac:dyDescent="0.35">
      <c r="B127" s="195" t="str">
        <f t="shared" si="30"/>
        <v xml:space="preserve"> 1.6</v>
      </c>
      <c r="C127" s="196">
        <f t="shared" si="30"/>
        <v>0</v>
      </c>
      <c r="D127" s="32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9"/>
      <c r="P127" s="33"/>
      <c r="Q127" s="33"/>
      <c r="R127" s="33"/>
      <c r="S127" s="34"/>
    </row>
    <row r="128" spans="2:19" ht="15" customHeight="1" x14ac:dyDescent="0.35">
      <c r="B128" s="195" t="str">
        <f t="shared" si="30"/>
        <v xml:space="preserve"> 1.7</v>
      </c>
      <c r="C128" s="196">
        <f t="shared" si="30"/>
        <v>0</v>
      </c>
      <c r="D128" s="32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9"/>
      <c r="P128" s="33"/>
      <c r="Q128" s="33"/>
      <c r="R128" s="33"/>
      <c r="S128" s="34"/>
    </row>
    <row r="129" spans="2:19" ht="15" customHeight="1" x14ac:dyDescent="0.35">
      <c r="B129" s="195" t="str">
        <f t="shared" si="30"/>
        <v xml:space="preserve"> 1.8</v>
      </c>
      <c r="C129" s="196">
        <f t="shared" si="30"/>
        <v>0</v>
      </c>
      <c r="D129" s="32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9"/>
      <c r="P129" s="33"/>
      <c r="Q129" s="33"/>
      <c r="R129" s="33"/>
      <c r="S129" s="34"/>
    </row>
    <row r="130" spans="2:19" ht="15" customHeight="1" x14ac:dyDescent="0.35">
      <c r="B130" s="195" t="str">
        <f t="shared" si="30"/>
        <v xml:space="preserve"> 1.9</v>
      </c>
      <c r="C130" s="196" t="str">
        <f t="shared" si="30"/>
        <v>Project management and reporting</v>
      </c>
      <c r="D130" s="32"/>
      <c r="E130" s="33"/>
      <c r="F130" s="33"/>
      <c r="G130" s="33" t="s">
        <v>23</v>
      </c>
      <c r="H130" s="33" t="s">
        <v>23</v>
      </c>
      <c r="I130" s="33" t="s">
        <v>23</v>
      </c>
      <c r="J130" s="33" t="s">
        <v>23</v>
      </c>
      <c r="K130" s="33" t="s">
        <v>23</v>
      </c>
      <c r="L130" s="33" t="s">
        <v>23</v>
      </c>
      <c r="M130" s="33"/>
      <c r="N130" s="33"/>
      <c r="O130" s="39"/>
      <c r="P130" s="33"/>
      <c r="Q130" s="33"/>
      <c r="R130" s="33"/>
      <c r="S130" s="34"/>
    </row>
    <row r="131" spans="2:19" ht="15" customHeight="1" thickBot="1" x14ac:dyDescent="0.4">
      <c r="B131" s="197"/>
      <c r="C131" s="198"/>
      <c r="D131" s="35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40"/>
      <c r="P131" s="36"/>
      <c r="Q131" s="36"/>
      <c r="R131" s="36"/>
      <c r="S131" s="37"/>
    </row>
    <row r="132" spans="2:19" ht="15" customHeight="1" x14ac:dyDescent="0.35"/>
    <row r="133" spans="2:19" ht="15" customHeight="1" x14ac:dyDescent="0.35"/>
    <row r="134" spans="2:19" ht="15" customHeight="1" x14ac:dyDescent="0.35"/>
    <row r="135" spans="2:19" ht="15" customHeight="1" x14ac:dyDescent="0.35"/>
    <row r="136" spans="2:19" ht="15" customHeight="1" x14ac:dyDescent="0.35"/>
    <row r="137" spans="2:19" ht="15" customHeight="1" x14ac:dyDescent="0.35"/>
    <row r="138" spans="2:19" ht="15" customHeight="1" x14ac:dyDescent="0.35"/>
    <row r="139" spans="2:19" ht="15" customHeight="1" x14ac:dyDescent="0.35"/>
    <row r="140" spans="2:19" ht="15" customHeight="1" x14ac:dyDescent="0.35"/>
    <row r="141" spans="2:19" ht="15" customHeight="1" x14ac:dyDescent="0.35"/>
    <row r="142" spans="2:19" ht="15" customHeight="1" x14ac:dyDescent="0.35"/>
    <row r="143" spans="2:19" ht="15" customHeight="1" x14ac:dyDescent="0.35"/>
    <row r="144" spans="2:19" ht="15" customHeight="1" x14ac:dyDescent="0.35"/>
    <row r="145" ht="15" customHeight="1" x14ac:dyDescent="0.35"/>
    <row r="146" ht="15.75" customHeight="1" x14ac:dyDescent="0.35"/>
    <row r="147" ht="16.5" customHeight="1" x14ac:dyDescent="0.35"/>
    <row r="148" ht="15.75" customHeight="1" x14ac:dyDescent="0.35"/>
    <row r="149" ht="15" customHeight="1" x14ac:dyDescent="0.35"/>
    <row r="150" ht="15" customHeight="1" x14ac:dyDescent="0.35"/>
  </sheetData>
  <sheetProtection password="FD4C" sheet="1"/>
  <pageMargins left="0.11811023622047245" right="0.11811023622047245" top="0.35433070866141736" bottom="0.15748031496062992" header="0.51181102362204722" footer="0.51181102362204722"/>
  <pageSetup paperSize="9" scale="42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68158-D950-4BF5-AA9B-9B01B341D308}">
  <sheetPr>
    <pageSetUpPr fitToPage="1"/>
  </sheetPr>
  <dimension ref="A2:AQ150"/>
  <sheetViews>
    <sheetView zoomScale="75" zoomScaleNormal="75" workbookViewId="0">
      <selection activeCell="F4" sqref="F4"/>
    </sheetView>
  </sheetViews>
  <sheetFormatPr baseColWidth="10" defaultColWidth="10.81640625" defaultRowHeight="14.5" x14ac:dyDescent="0.35"/>
  <cols>
    <col min="1" max="1" width="11.81640625" style="42" customWidth="1"/>
    <col min="2" max="2" width="5.81640625" style="42" customWidth="1"/>
    <col min="3" max="3" width="50.81640625" style="42" customWidth="1"/>
    <col min="4" max="15" width="11.81640625" style="42" customWidth="1"/>
    <col min="16" max="22" width="10.81640625" style="42" customWidth="1"/>
    <col min="23" max="24" width="5.81640625" style="42" customWidth="1"/>
    <col min="25" max="25" width="31.1796875" style="42" customWidth="1"/>
    <col min="26" max="26" width="5.81640625" style="42" customWidth="1"/>
    <col min="27" max="49" width="4.81640625" style="42" customWidth="1"/>
    <col min="50" max="16384" width="10.81640625" style="42"/>
  </cols>
  <sheetData>
    <row r="2" spans="1:11" ht="15.75" customHeight="1" x14ac:dyDescent="0.35">
      <c r="A2" s="43"/>
      <c r="B2" s="44"/>
    </row>
    <row r="4" spans="1:11" ht="18" customHeight="1" x14ac:dyDescent="0.55000000000000004">
      <c r="B4" s="45" t="s">
        <v>78</v>
      </c>
    </row>
    <row r="5" spans="1:11" ht="18" customHeight="1" x14ac:dyDescent="0.55000000000000004">
      <c r="A5" s="46"/>
      <c r="B5" s="45"/>
    </row>
    <row r="6" spans="1:11" ht="18" customHeight="1" x14ac:dyDescent="0.45">
      <c r="A6" s="46"/>
      <c r="B6" s="47" t="s">
        <v>77</v>
      </c>
    </row>
    <row r="7" spans="1:11" ht="18" customHeight="1" x14ac:dyDescent="0.45">
      <c r="A7" s="46"/>
      <c r="B7" s="47" t="s">
        <v>24</v>
      </c>
    </row>
    <row r="8" spans="1:11" ht="18" customHeight="1" x14ac:dyDescent="0.45">
      <c r="A8" s="46"/>
      <c r="C8" s="48"/>
    </row>
    <row r="9" spans="1:11" ht="26.25" customHeight="1" x14ac:dyDescent="0.55000000000000004">
      <c r="B9" s="49" t="s">
        <v>79</v>
      </c>
      <c r="C9" s="50"/>
      <c r="D9" s="1" t="s">
        <v>26</v>
      </c>
      <c r="E9" s="2"/>
      <c r="F9" s="2"/>
      <c r="G9" s="2"/>
      <c r="H9" s="2"/>
      <c r="I9" s="2"/>
      <c r="J9" s="3"/>
      <c r="K9" s="3"/>
    </row>
    <row r="10" spans="1:11" ht="26.25" customHeight="1" x14ac:dyDescent="0.55000000000000004">
      <c r="B10" s="49" t="s">
        <v>25</v>
      </c>
      <c r="C10" s="50"/>
      <c r="D10" s="4" t="s">
        <v>85</v>
      </c>
      <c r="E10" s="2"/>
      <c r="F10" s="2"/>
      <c r="G10" s="2"/>
      <c r="H10" s="2"/>
      <c r="I10" s="2"/>
      <c r="J10" s="3"/>
      <c r="K10" s="3"/>
    </row>
    <row r="11" spans="1:11" ht="15.75" customHeight="1" x14ac:dyDescent="0.35">
      <c r="C11" s="43"/>
      <c r="D11" s="51"/>
      <c r="J11" s="52"/>
      <c r="K11" s="52"/>
    </row>
    <row r="12" spans="1:11" ht="15.75" customHeight="1" x14ac:dyDescent="0.35">
      <c r="J12" s="53" t="s">
        <v>33</v>
      </c>
    </row>
    <row r="13" spans="1:11" ht="16" customHeight="1" x14ac:dyDescent="0.35">
      <c r="C13" s="43" t="s">
        <v>27</v>
      </c>
      <c r="D13" s="11">
        <v>43204</v>
      </c>
      <c r="E13" s="12"/>
      <c r="J13" s="5">
        <v>2018</v>
      </c>
      <c r="K13" s="5">
        <v>20</v>
      </c>
    </row>
    <row r="14" spans="1:11" ht="15" customHeight="1" x14ac:dyDescent="0.35">
      <c r="C14" s="43" t="s">
        <v>28</v>
      </c>
      <c r="D14" s="6" t="s">
        <v>0</v>
      </c>
      <c r="E14" s="7"/>
      <c r="F14" s="7"/>
      <c r="G14" s="38" t="s">
        <v>1</v>
      </c>
      <c r="H14" s="54">
        <v>48099548</v>
      </c>
      <c r="J14" s="5">
        <v>2019</v>
      </c>
      <c r="K14" s="5">
        <v>40</v>
      </c>
    </row>
    <row r="15" spans="1:11" ht="13.4" customHeight="1" x14ac:dyDescent="0.35">
      <c r="D15" s="55"/>
      <c r="J15" s="5">
        <v>2020</v>
      </c>
      <c r="K15" s="5">
        <v>40</v>
      </c>
    </row>
    <row r="16" spans="1:11" ht="13.4" customHeight="1" x14ac:dyDescent="0.35">
      <c r="D16" s="55"/>
      <c r="J16" s="5">
        <v>2021</v>
      </c>
      <c r="K16" s="5">
        <v>0</v>
      </c>
    </row>
    <row r="17" spans="2:21" ht="15.75" customHeight="1" x14ac:dyDescent="0.35">
      <c r="J17" s="56" t="s">
        <v>63</v>
      </c>
      <c r="K17" s="57">
        <f>K13+K14+K15+K16</f>
        <v>100</v>
      </c>
    </row>
    <row r="18" spans="2:21" ht="15.75" customHeight="1" x14ac:dyDescent="0.35">
      <c r="B18" s="58" t="s">
        <v>36</v>
      </c>
      <c r="C18" s="59"/>
      <c r="D18" s="8" t="s">
        <v>30</v>
      </c>
      <c r="E18" s="8" t="s">
        <v>31</v>
      </c>
      <c r="F18" s="8" t="s">
        <v>32</v>
      </c>
      <c r="G18" s="8"/>
      <c r="H18" s="8"/>
      <c r="I18" s="8"/>
      <c r="J18" s="8"/>
      <c r="K18" s="8"/>
    </row>
    <row r="19" spans="2:21" ht="15" customHeight="1" x14ac:dyDescent="0.35">
      <c r="B19" s="60" t="s">
        <v>75</v>
      </c>
      <c r="C19" s="59"/>
      <c r="D19" s="8"/>
      <c r="E19" s="8"/>
      <c r="F19" s="8"/>
      <c r="G19" s="8"/>
      <c r="H19" s="8"/>
      <c r="I19" s="8"/>
      <c r="J19" s="8"/>
      <c r="K19" s="8"/>
    </row>
    <row r="20" spans="2:21" ht="15" customHeight="1" x14ac:dyDescent="0.35">
      <c r="B20" s="60" t="s">
        <v>34</v>
      </c>
      <c r="C20" s="59"/>
      <c r="D20" s="8"/>
      <c r="E20" s="8"/>
      <c r="F20" s="8"/>
      <c r="G20" s="8"/>
      <c r="H20" s="8"/>
      <c r="I20" s="8"/>
      <c r="J20" s="8"/>
      <c r="K20" s="8"/>
    </row>
    <row r="21" spans="2:21" ht="15" customHeight="1" x14ac:dyDescent="0.35">
      <c r="B21" s="58" t="s">
        <v>2</v>
      </c>
      <c r="C21" s="59"/>
      <c r="D21" s="8"/>
      <c r="E21" s="8"/>
      <c r="F21" s="8"/>
      <c r="G21" s="8"/>
      <c r="H21" s="8"/>
      <c r="I21" s="8"/>
      <c r="J21" s="8"/>
      <c r="K21" s="8"/>
    </row>
    <row r="22" spans="2:21" ht="15" customHeight="1" x14ac:dyDescent="0.35">
      <c r="B22" s="58" t="s">
        <v>35</v>
      </c>
      <c r="C22" s="59"/>
      <c r="D22" s="9">
        <v>700</v>
      </c>
      <c r="E22" s="9">
        <v>700</v>
      </c>
      <c r="F22" s="9">
        <v>700</v>
      </c>
      <c r="G22" s="9"/>
      <c r="H22" s="9"/>
      <c r="I22" s="9"/>
      <c r="J22" s="9"/>
      <c r="K22" s="9"/>
    </row>
    <row r="23" spans="2:21" ht="13.4" customHeight="1" x14ac:dyDescent="0.35"/>
    <row r="24" spans="2:21" ht="13.4" customHeight="1" thickBot="1" x14ac:dyDescent="0.4">
      <c r="U24" s="52"/>
    </row>
    <row r="25" spans="2:21" ht="13.4" customHeight="1" x14ac:dyDescent="0.35">
      <c r="B25" s="61" t="s">
        <v>29</v>
      </c>
      <c r="C25" s="62"/>
      <c r="D25" s="63" t="str">
        <f>D18</f>
        <v>Company A</v>
      </c>
      <c r="E25" s="64" t="str">
        <f>E18</f>
        <v>Company B</v>
      </c>
      <c r="F25" s="64" t="str">
        <f>F18</f>
        <v>Company C</v>
      </c>
      <c r="G25" s="65">
        <f t="shared" ref="G25:L25" si="0">G40</f>
        <v>0</v>
      </c>
      <c r="H25" s="65">
        <f t="shared" si="0"/>
        <v>0</v>
      </c>
      <c r="I25" s="65">
        <f t="shared" si="0"/>
        <v>0</v>
      </c>
      <c r="J25" s="65">
        <f t="shared" si="0"/>
        <v>0</v>
      </c>
      <c r="K25" s="65">
        <f t="shared" si="0"/>
        <v>0</v>
      </c>
      <c r="L25" s="66" t="str">
        <f t="shared" si="0"/>
        <v>Total</v>
      </c>
      <c r="U25" s="52"/>
    </row>
    <row r="26" spans="2:21" ht="13.4" customHeight="1" x14ac:dyDescent="0.35">
      <c r="B26" s="67"/>
      <c r="C26" s="68"/>
      <c r="D26" s="69"/>
      <c r="E26" s="70"/>
      <c r="F26" s="71"/>
      <c r="G26" s="71"/>
      <c r="H26" s="71"/>
      <c r="I26" s="71"/>
      <c r="J26" s="71"/>
      <c r="K26" s="71"/>
      <c r="L26" s="72"/>
      <c r="U26" s="52"/>
    </row>
    <row r="27" spans="2:21" ht="13.4" customHeight="1" x14ac:dyDescent="0.35">
      <c r="B27" s="73"/>
      <c r="C27" s="74" t="s">
        <v>38</v>
      </c>
      <c r="D27" s="75" t="s">
        <v>39</v>
      </c>
      <c r="E27" s="76" t="s">
        <v>39</v>
      </c>
      <c r="F27" s="77" t="s">
        <v>39</v>
      </c>
      <c r="G27" s="77" t="s">
        <v>39</v>
      </c>
      <c r="H27" s="77" t="s">
        <v>39</v>
      </c>
      <c r="I27" s="77" t="s">
        <v>39</v>
      </c>
      <c r="J27" s="77" t="s">
        <v>39</v>
      </c>
      <c r="K27" s="77" t="s">
        <v>39</v>
      </c>
      <c r="L27" s="78" t="s">
        <v>39</v>
      </c>
      <c r="U27" s="52"/>
    </row>
    <row r="28" spans="2:21" ht="13.4" customHeight="1" thickBot="1" x14ac:dyDescent="0.4">
      <c r="B28" s="73"/>
      <c r="C28" s="79"/>
      <c r="D28" s="80"/>
      <c r="E28" s="81"/>
      <c r="F28" s="82"/>
      <c r="G28" s="82"/>
      <c r="H28" s="82"/>
      <c r="I28" s="82"/>
      <c r="J28" s="82"/>
      <c r="K28" s="82"/>
      <c r="L28" s="83"/>
      <c r="U28" s="52"/>
    </row>
    <row r="29" spans="2:21" ht="13.4" customHeight="1" x14ac:dyDescent="0.35">
      <c r="B29" s="84" t="s">
        <v>3</v>
      </c>
      <c r="C29" s="19" t="s">
        <v>40</v>
      </c>
      <c r="D29" s="20">
        <v>200</v>
      </c>
      <c r="E29" s="21">
        <v>100</v>
      </c>
      <c r="F29" s="22">
        <v>50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30">
        <f>SUM(D29:K29)</f>
        <v>350</v>
      </c>
      <c r="U29" s="52"/>
    </row>
    <row r="30" spans="2:21" ht="13.4" customHeight="1" x14ac:dyDescent="0.35">
      <c r="B30" s="85" t="s">
        <v>4</v>
      </c>
      <c r="C30" s="23" t="s">
        <v>41</v>
      </c>
      <c r="D30" s="20">
        <v>100</v>
      </c>
      <c r="E30" s="21">
        <v>300</v>
      </c>
      <c r="F30" s="22">
        <v>50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30">
        <f>SUM(D30:K30)</f>
        <v>450</v>
      </c>
      <c r="U30" s="52"/>
    </row>
    <row r="31" spans="2:21" ht="15" customHeight="1" x14ac:dyDescent="0.35">
      <c r="B31" s="85" t="s">
        <v>5</v>
      </c>
      <c r="C31" s="23" t="s">
        <v>42</v>
      </c>
      <c r="D31" s="20">
        <v>50</v>
      </c>
      <c r="E31" s="21">
        <v>300</v>
      </c>
      <c r="F31" s="22">
        <v>50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30">
        <f t="shared" ref="L31:L36" si="1">SUM(D31:K31)</f>
        <v>400</v>
      </c>
      <c r="M31" s="86"/>
      <c r="U31" s="52"/>
    </row>
    <row r="32" spans="2:21" ht="15" customHeight="1" x14ac:dyDescent="0.35">
      <c r="B32" s="85" t="s">
        <v>6</v>
      </c>
      <c r="C32" s="23" t="s">
        <v>43</v>
      </c>
      <c r="D32" s="20">
        <v>50</v>
      </c>
      <c r="E32" s="21">
        <v>100</v>
      </c>
      <c r="F32" s="22">
        <v>50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30">
        <f t="shared" si="1"/>
        <v>200</v>
      </c>
      <c r="M32" s="86"/>
      <c r="U32" s="52"/>
    </row>
    <row r="33" spans="2:43" ht="15" customHeight="1" x14ac:dyDescent="0.35">
      <c r="B33" s="85" t="s">
        <v>7</v>
      </c>
      <c r="C33" s="23"/>
      <c r="D33" s="20">
        <v>0</v>
      </c>
      <c r="E33" s="21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30">
        <f t="shared" si="1"/>
        <v>0</v>
      </c>
      <c r="M33" s="86"/>
      <c r="U33" s="52"/>
    </row>
    <row r="34" spans="2:43" ht="15" customHeight="1" x14ac:dyDescent="0.35">
      <c r="B34" s="85" t="s">
        <v>8</v>
      </c>
      <c r="C34" s="23"/>
      <c r="D34" s="20">
        <v>0</v>
      </c>
      <c r="E34" s="21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30">
        <f t="shared" si="1"/>
        <v>0</v>
      </c>
      <c r="M34" s="86"/>
      <c r="U34" s="52"/>
    </row>
    <row r="35" spans="2:43" ht="15" customHeight="1" x14ac:dyDescent="0.35">
      <c r="B35" s="87" t="s">
        <v>9</v>
      </c>
      <c r="C35" s="23"/>
      <c r="D35" s="20">
        <v>0</v>
      </c>
      <c r="E35" s="21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30">
        <f t="shared" si="1"/>
        <v>0</v>
      </c>
      <c r="M35" s="86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</row>
    <row r="36" spans="2:43" ht="15" customHeight="1" x14ac:dyDescent="0.35">
      <c r="B36" s="88" t="s">
        <v>10</v>
      </c>
      <c r="C36" s="23"/>
      <c r="D36" s="20">
        <v>0</v>
      </c>
      <c r="E36" s="21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30">
        <f t="shared" si="1"/>
        <v>0</v>
      </c>
      <c r="M36" s="86"/>
      <c r="N36" s="89"/>
      <c r="O36" s="89"/>
      <c r="P36" s="89"/>
      <c r="Q36" s="89"/>
      <c r="R36" s="89"/>
      <c r="S36" s="89"/>
      <c r="T36" s="89"/>
      <c r="U36" s="52"/>
      <c r="V36" s="90"/>
      <c r="W36" s="91"/>
      <c r="X36" s="91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</row>
    <row r="37" spans="2:43" x14ac:dyDescent="0.35">
      <c r="B37" s="93" t="s">
        <v>11</v>
      </c>
      <c r="C37" s="94" t="s">
        <v>82</v>
      </c>
      <c r="D37" s="24">
        <v>50</v>
      </c>
      <c r="E37" s="25">
        <v>50</v>
      </c>
      <c r="F37" s="26">
        <v>150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31">
        <f>SUM(D37:K37)</f>
        <v>250</v>
      </c>
    </row>
    <row r="38" spans="2:43" ht="15" thickBot="1" x14ac:dyDescent="0.4">
      <c r="B38" s="95"/>
      <c r="C38" s="96" t="s">
        <v>12</v>
      </c>
      <c r="D38" s="27">
        <f>SUM(D29:D37)</f>
        <v>450</v>
      </c>
      <c r="E38" s="28">
        <f t="shared" ref="E38:L38" si="2">SUM(E29:E37)</f>
        <v>850</v>
      </c>
      <c r="F38" s="28">
        <f t="shared" si="2"/>
        <v>350</v>
      </c>
      <c r="G38" s="28">
        <f t="shared" si="2"/>
        <v>0</v>
      </c>
      <c r="H38" s="28">
        <f t="shared" si="2"/>
        <v>0</v>
      </c>
      <c r="I38" s="28">
        <f t="shared" si="2"/>
        <v>0</v>
      </c>
      <c r="J38" s="28">
        <f t="shared" si="2"/>
        <v>0</v>
      </c>
      <c r="K38" s="28">
        <f t="shared" si="2"/>
        <v>0</v>
      </c>
      <c r="L38" s="29">
        <f t="shared" si="2"/>
        <v>1650</v>
      </c>
    </row>
    <row r="39" spans="2:43" ht="15" customHeight="1" thickBot="1" x14ac:dyDescent="0.4">
      <c r="AD39" s="97"/>
    </row>
    <row r="40" spans="2:43" ht="15" customHeight="1" x14ac:dyDescent="0.35">
      <c r="B40" s="61" t="s">
        <v>37</v>
      </c>
      <c r="C40" s="62"/>
      <c r="D40" s="98" t="str">
        <f t="shared" ref="D40:K40" si="3">D18</f>
        <v>Company A</v>
      </c>
      <c r="E40" s="99" t="str">
        <f t="shared" si="3"/>
        <v>Company B</v>
      </c>
      <c r="F40" s="99" t="str">
        <f t="shared" si="3"/>
        <v>Company C</v>
      </c>
      <c r="G40" s="99">
        <f t="shared" si="3"/>
        <v>0</v>
      </c>
      <c r="H40" s="99">
        <f t="shared" si="3"/>
        <v>0</v>
      </c>
      <c r="I40" s="99">
        <f t="shared" si="3"/>
        <v>0</v>
      </c>
      <c r="J40" s="99">
        <f t="shared" si="3"/>
        <v>0</v>
      </c>
      <c r="K40" s="99">
        <f t="shared" si="3"/>
        <v>0</v>
      </c>
      <c r="L40" s="100" t="s">
        <v>50</v>
      </c>
    </row>
    <row r="41" spans="2:43" ht="15" customHeight="1" x14ac:dyDescent="0.35">
      <c r="B41" s="67"/>
      <c r="C41" s="68"/>
      <c r="D41" s="101"/>
      <c r="E41" s="102"/>
      <c r="F41" s="102"/>
      <c r="G41" s="102"/>
      <c r="H41" s="102"/>
      <c r="I41" s="102"/>
      <c r="J41" s="102"/>
      <c r="K41" s="102"/>
      <c r="L41" s="103"/>
    </row>
    <row r="42" spans="2:43" ht="15" customHeight="1" x14ac:dyDescent="0.35">
      <c r="B42" s="73"/>
      <c r="C42" s="74" t="s">
        <v>38</v>
      </c>
      <c r="D42" s="104" t="s">
        <v>13</v>
      </c>
      <c r="E42" s="105" t="s">
        <v>13</v>
      </c>
      <c r="F42" s="105" t="s">
        <v>13</v>
      </c>
      <c r="G42" s="105" t="s">
        <v>13</v>
      </c>
      <c r="H42" s="105" t="s">
        <v>13</v>
      </c>
      <c r="I42" s="105" t="s">
        <v>13</v>
      </c>
      <c r="J42" s="105" t="s">
        <v>13</v>
      </c>
      <c r="K42" s="105" t="s">
        <v>13</v>
      </c>
      <c r="L42" s="106" t="s">
        <v>13</v>
      </c>
    </row>
    <row r="43" spans="2:43" ht="14.9" customHeight="1" thickBot="1" x14ac:dyDescent="0.4">
      <c r="B43" s="73"/>
      <c r="C43" s="79"/>
      <c r="D43" s="107"/>
      <c r="E43" s="108"/>
      <c r="F43" s="108"/>
      <c r="G43" s="108"/>
      <c r="H43" s="108"/>
      <c r="I43" s="108"/>
      <c r="J43" s="108"/>
      <c r="K43" s="108"/>
      <c r="L43" s="109"/>
    </row>
    <row r="44" spans="2:43" ht="15" customHeight="1" x14ac:dyDescent="0.35">
      <c r="B44" s="84" t="str">
        <f t="shared" ref="B44:C52" si="4">B29</f>
        <v xml:space="preserve"> 1.1</v>
      </c>
      <c r="C44" s="110" t="str">
        <f t="shared" si="4"/>
        <v>Example: Consept development</v>
      </c>
      <c r="D44" s="111">
        <f t="shared" ref="D44:D52" si="5">D29*$D$22</f>
        <v>140000</v>
      </c>
      <c r="E44" s="112">
        <f t="shared" ref="E44:E52" si="6">E29*$E$22</f>
        <v>70000</v>
      </c>
      <c r="F44" s="112">
        <f t="shared" ref="F44:F52" si="7">F29*$F$22</f>
        <v>35000</v>
      </c>
      <c r="G44" s="112">
        <f t="shared" ref="G44:G52" si="8">G29*$G$22</f>
        <v>0</v>
      </c>
      <c r="H44" s="112">
        <f t="shared" ref="H44:H52" si="9">H29*$H$22</f>
        <v>0</v>
      </c>
      <c r="I44" s="112">
        <f t="shared" ref="I44:I52" si="10">I29*$I$22</f>
        <v>0</v>
      </c>
      <c r="J44" s="112">
        <f t="shared" ref="J44:J52" si="11">J29*$J$22</f>
        <v>0</v>
      </c>
      <c r="K44" s="112">
        <f t="shared" ref="K44:K52" si="12">K29*$K$22</f>
        <v>0</v>
      </c>
      <c r="L44" s="113">
        <f t="shared" ref="L44:L57" si="13">SUM(D44:K44)</f>
        <v>245000</v>
      </c>
    </row>
    <row r="45" spans="2:43" ht="15" customHeight="1" x14ac:dyDescent="0.35">
      <c r="B45" s="85" t="str">
        <f t="shared" si="4"/>
        <v xml:space="preserve"> 1.2</v>
      </c>
      <c r="C45" s="114" t="str">
        <f t="shared" si="4"/>
        <v>Example: Engineering</v>
      </c>
      <c r="D45" s="115">
        <f t="shared" si="5"/>
        <v>70000</v>
      </c>
      <c r="E45" s="116">
        <f t="shared" si="6"/>
        <v>210000</v>
      </c>
      <c r="F45" s="116">
        <f t="shared" si="7"/>
        <v>35000</v>
      </c>
      <c r="G45" s="116">
        <f t="shared" si="8"/>
        <v>0</v>
      </c>
      <c r="H45" s="116">
        <f t="shared" si="9"/>
        <v>0</v>
      </c>
      <c r="I45" s="116">
        <f t="shared" si="10"/>
        <v>0</v>
      </c>
      <c r="J45" s="116">
        <f t="shared" si="11"/>
        <v>0</v>
      </c>
      <c r="K45" s="116">
        <f t="shared" si="12"/>
        <v>0</v>
      </c>
      <c r="L45" s="117">
        <f t="shared" si="13"/>
        <v>315000</v>
      </c>
    </row>
    <row r="46" spans="2:43" ht="15" customHeight="1" x14ac:dyDescent="0.35">
      <c r="B46" s="85" t="str">
        <f t="shared" si="4"/>
        <v xml:space="preserve"> 1.3</v>
      </c>
      <c r="C46" s="114" t="str">
        <f t="shared" si="4"/>
        <v>Example: Price calculation</v>
      </c>
      <c r="D46" s="115">
        <f t="shared" si="5"/>
        <v>35000</v>
      </c>
      <c r="E46" s="116">
        <f t="shared" si="6"/>
        <v>210000</v>
      </c>
      <c r="F46" s="116">
        <f t="shared" si="7"/>
        <v>35000</v>
      </c>
      <c r="G46" s="116">
        <f t="shared" si="8"/>
        <v>0</v>
      </c>
      <c r="H46" s="116">
        <f t="shared" si="9"/>
        <v>0</v>
      </c>
      <c r="I46" s="116">
        <f t="shared" si="10"/>
        <v>0</v>
      </c>
      <c r="J46" s="116">
        <f t="shared" si="11"/>
        <v>0</v>
      </c>
      <c r="K46" s="116">
        <f t="shared" si="12"/>
        <v>0</v>
      </c>
      <c r="L46" s="117">
        <f>SUM(D46:K46)</f>
        <v>280000</v>
      </c>
    </row>
    <row r="47" spans="2:43" ht="15" customHeight="1" x14ac:dyDescent="0.35">
      <c r="B47" s="85" t="str">
        <f t="shared" si="4"/>
        <v xml:space="preserve"> 1.4</v>
      </c>
      <c r="C47" s="114" t="str">
        <f t="shared" si="4"/>
        <v>Example: Cost/benefit analysis</v>
      </c>
      <c r="D47" s="115">
        <f t="shared" si="5"/>
        <v>35000</v>
      </c>
      <c r="E47" s="116">
        <f t="shared" si="6"/>
        <v>70000</v>
      </c>
      <c r="F47" s="116">
        <f t="shared" si="7"/>
        <v>35000</v>
      </c>
      <c r="G47" s="116">
        <f t="shared" si="8"/>
        <v>0</v>
      </c>
      <c r="H47" s="116">
        <f t="shared" si="9"/>
        <v>0</v>
      </c>
      <c r="I47" s="116">
        <f t="shared" si="10"/>
        <v>0</v>
      </c>
      <c r="J47" s="116">
        <f t="shared" si="11"/>
        <v>0</v>
      </c>
      <c r="K47" s="116">
        <f t="shared" si="12"/>
        <v>0</v>
      </c>
      <c r="L47" s="117">
        <f>SUM(D47:K47)</f>
        <v>140000</v>
      </c>
    </row>
    <row r="48" spans="2:43" ht="15" customHeight="1" x14ac:dyDescent="0.35">
      <c r="B48" s="85" t="str">
        <f t="shared" si="4"/>
        <v xml:space="preserve"> 1.5</v>
      </c>
      <c r="C48" s="118">
        <f t="shared" si="4"/>
        <v>0</v>
      </c>
      <c r="D48" s="115">
        <f t="shared" si="5"/>
        <v>0</v>
      </c>
      <c r="E48" s="116">
        <f t="shared" si="6"/>
        <v>0</v>
      </c>
      <c r="F48" s="116">
        <f t="shared" si="7"/>
        <v>0</v>
      </c>
      <c r="G48" s="116">
        <f t="shared" si="8"/>
        <v>0</v>
      </c>
      <c r="H48" s="116">
        <f t="shared" si="9"/>
        <v>0</v>
      </c>
      <c r="I48" s="116">
        <f t="shared" si="10"/>
        <v>0</v>
      </c>
      <c r="J48" s="116">
        <f t="shared" si="11"/>
        <v>0</v>
      </c>
      <c r="K48" s="116">
        <f t="shared" si="12"/>
        <v>0</v>
      </c>
      <c r="L48" s="117">
        <f>SUM(D48:K48)</f>
        <v>0</v>
      </c>
    </row>
    <row r="49" spans="2:15" ht="15" customHeight="1" x14ac:dyDescent="0.35">
      <c r="B49" s="85" t="str">
        <f t="shared" si="4"/>
        <v xml:space="preserve"> 1.6</v>
      </c>
      <c r="C49" s="118">
        <f t="shared" si="4"/>
        <v>0</v>
      </c>
      <c r="D49" s="115">
        <f t="shared" si="5"/>
        <v>0</v>
      </c>
      <c r="E49" s="116">
        <f t="shared" si="6"/>
        <v>0</v>
      </c>
      <c r="F49" s="116">
        <f t="shared" si="7"/>
        <v>0</v>
      </c>
      <c r="G49" s="116">
        <f t="shared" si="8"/>
        <v>0</v>
      </c>
      <c r="H49" s="116">
        <f t="shared" si="9"/>
        <v>0</v>
      </c>
      <c r="I49" s="116">
        <f t="shared" si="10"/>
        <v>0</v>
      </c>
      <c r="J49" s="116">
        <f t="shared" si="11"/>
        <v>0</v>
      </c>
      <c r="K49" s="116">
        <f t="shared" si="12"/>
        <v>0</v>
      </c>
      <c r="L49" s="117">
        <f>SUM(D49:K49)</f>
        <v>0</v>
      </c>
    </row>
    <row r="50" spans="2:15" ht="15" customHeight="1" x14ac:dyDescent="0.35">
      <c r="B50" s="85" t="str">
        <f t="shared" si="4"/>
        <v xml:space="preserve"> 1.7</v>
      </c>
      <c r="C50" s="118">
        <f t="shared" si="4"/>
        <v>0</v>
      </c>
      <c r="D50" s="115">
        <f t="shared" si="5"/>
        <v>0</v>
      </c>
      <c r="E50" s="116">
        <f t="shared" si="6"/>
        <v>0</v>
      </c>
      <c r="F50" s="116">
        <f t="shared" si="7"/>
        <v>0</v>
      </c>
      <c r="G50" s="116">
        <f t="shared" si="8"/>
        <v>0</v>
      </c>
      <c r="H50" s="116">
        <f t="shared" si="9"/>
        <v>0</v>
      </c>
      <c r="I50" s="116">
        <f t="shared" si="10"/>
        <v>0</v>
      </c>
      <c r="J50" s="116">
        <f t="shared" si="11"/>
        <v>0</v>
      </c>
      <c r="K50" s="116">
        <f t="shared" si="12"/>
        <v>0</v>
      </c>
      <c r="L50" s="117">
        <f t="shared" si="13"/>
        <v>0</v>
      </c>
    </row>
    <row r="51" spans="2:15" ht="15" customHeight="1" x14ac:dyDescent="0.35">
      <c r="B51" s="85" t="str">
        <f t="shared" si="4"/>
        <v xml:space="preserve"> 1.8</v>
      </c>
      <c r="C51" s="118">
        <f t="shared" si="4"/>
        <v>0</v>
      </c>
      <c r="D51" s="115">
        <f t="shared" si="5"/>
        <v>0</v>
      </c>
      <c r="E51" s="116">
        <f t="shared" si="6"/>
        <v>0</v>
      </c>
      <c r="F51" s="116">
        <f t="shared" si="7"/>
        <v>0</v>
      </c>
      <c r="G51" s="116">
        <f t="shared" si="8"/>
        <v>0</v>
      </c>
      <c r="H51" s="116">
        <f t="shared" si="9"/>
        <v>0</v>
      </c>
      <c r="I51" s="116">
        <f t="shared" si="10"/>
        <v>0</v>
      </c>
      <c r="J51" s="116">
        <f t="shared" si="11"/>
        <v>0</v>
      </c>
      <c r="K51" s="116">
        <f t="shared" si="12"/>
        <v>0</v>
      </c>
      <c r="L51" s="117">
        <f t="shared" si="13"/>
        <v>0</v>
      </c>
    </row>
    <row r="52" spans="2:15" ht="15" customHeight="1" x14ac:dyDescent="0.35">
      <c r="B52" s="85" t="str">
        <f t="shared" si="4"/>
        <v xml:space="preserve"> 1.9</v>
      </c>
      <c r="C52" s="114" t="str">
        <f t="shared" si="4"/>
        <v>Project management and reporting</v>
      </c>
      <c r="D52" s="115">
        <f t="shared" si="5"/>
        <v>35000</v>
      </c>
      <c r="E52" s="116">
        <f t="shared" si="6"/>
        <v>35000</v>
      </c>
      <c r="F52" s="116">
        <f t="shared" si="7"/>
        <v>105000</v>
      </c>
      <c r="G52" s="116">
        <f t="shared" si="8"/>
        <v>0</v>
      </c>
      <c r="H52" s="116">
        <f t="shared" si="9"/>
        <v>0</v>
      </c>
      <c r="I52" s="116">
        <f t="shared" si="10"/>
        <v>0</v>
      </c>
      <c r="J52" s="116">
        <f t="shared" si="11"/>
        <v>0</v>
      </c>
      <c r="K52" s="116">
        <f t="shared" si="12"/>
        <v>0</v>
      </c>
      <c r="L52" s="117">
        <f t="shared" si="13"/>
        <v>175000</v>
      </c>
      <c r="N52" s="86"/>
    </row>
    <row r="53" spans="2:15" ht="15" customHeight="1" x14ac:dyDescent="0.35">
      <c r="B53" s="87"/>
      <c r="C53" s="119" t="s">
        <v>44</v>
      </c>
      <c r="D53" s="13">
        <v>10000</v>
      </c>
      <c r="E53" s="14">
        <v>10000</v>
      </c>
      <c r="F53" s="14">
        <v>10000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17">
        <f t="shared" si="13"/>
        <v>30000</v>
      </c>
    </row>
    <row r="54" spans="2:15" ht="15" customHeight="1" x14ac:dyDescent="0.35">
      <c r="B54" s="87"/>
      <c r="C54" s="119" t="s">
        <v>47</v>
      </c>
      <c r="D54" s="13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17">
        <f t="shared" si="13"/>
        <v>0</v>
      </c>
    </row>
    <row r="55" spans="2:15" ht="15" customHeight="1" x14ac:dyDescent="0.35">
      <c r="B55" s="87"/>
      <c r="C55" s="119" t="s">
        <v>48</v>
      </c>
      <c r="D55" s="13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17">
        <f t="shared" si="13"/>
        <v>0</v>
      </c>
    </row>
    <row r="56" spans="2:15" ht="15" customHeight="1" x14ac:dyDescent="0.35">
      <c r="B56" s="87"/>
      <c r="C56" s="119" t="s">
        <v>45</v>
      </c>
      <c r="D56" s="13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17">
        <f t="shared" si="13"/>
        <v>0</v>
      </c>
    </row>
    <row r="57" spans="2:15" ht="15" customHeight="1" x14ac:dyDescent="0.35">
      <c r="B57" s="120"/>
      <c r="C57" s="121" t="s">
        <v>46</v>
      </c>
      <c r="D57" s="15">
        <v>5000</v>
      </c>
      <c r="E57" s="16">
        <v>5000</v>
      </c>
      <c r="F57" s="16">
        <v>5000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22">
        <f t="shared" si="13"/>
        <v>15000</v>
      </c>
    </row>
    <row r="58" spans="2:15" ht="15" customHeight="1" x14ac:dyDescent="0.35">
      <c r="B58" s="123"/>
      <c r="C58" s="124" t="s">
        <v>12</v>
      </c>
      <c r="D58" s="125">
        <f t="shared" ref="D58:L58" si="14">SUM(D44:D57)</f>
        <v>330000</v>
      </c>
      <c r="E58" s="126">
        <f t="shared" si="14"/>
        <v>610000</v>
      </c>
      <c r="F58" s="126">
        <f t="shared" si="14"/>
        <v>260000</v>
      </c>
      <c r="G58" s="126">
        <f t="shared" si="14"/>
        <v>0</v>
      </c>
      <c r="H58" s="126">
        <f t="shared" si="14"/>
        <v>0</v>
      </c>
      <c r="I58" s="126">
        <f t="shared" si="14"/>
        <v>0</v>
      </c>
      <c r="J58" s="126">
        <f t="shared" si="14"/>
        <v>0</v>
      </c>
      <c r="K58" s="126">
        <f t="shared" si="14"/>
        <v>0</v>
      </c>
      <c r="L58" s="127">
        <f t="shared" si="14"/>
        <v>1200000</v>
      </c>
      <c r="N58" s="86"/>
    </row>
    <row r="59" spans="2:15" ht="15" customHeight="1" thickBot="1" x14ac:dyDescent="0.4">
      <c r="B59" s="128"/>
      <c r="C59" s="129" t="s">
        <v>49</v>
      </c>
      <c r="D59" s="130">
        <f>D58/L58</f>
        <v>0.27500000000000002</v>
      </c>
      <c r="E59" s="131">
        <f>E58/L58</f>
        <v>0.5083333333333333</v>
      </c>
      <c r="F59" s="131">
        <f>F58/L58</f>
        <v>0.21666666666666667</v>
      </c>
      <c r="G59" s="131">
        <f>G58/L58</f>
        <v>0</v>
      </c>
      <c r="H59" s="131">
        <f>H58/L58</f>
        <v>0</v>
      </c>
      <c r="I59" s="131">
        <f>I58/L58</f>
        <v>0</v>
      </c>
      <c r="J59" s="131">
        <f>J58/L58</f>
        <v>0</v>
      </c>
      <c r="K59" s="131">
        <f>K58/L58</f>
        <v>0</v>
      </c>
      <c r="L59" s="132">
        <f>SUM(D59:K59)</f>
        <v>1</v>
      </c>
      <c r="N59" s="86"/>
    </row>
    <row r="60" spans="2:15" ht="15" customHeight="1" thickBot="1" x14ac:dyDescent="0.4"/>
    <row r="61" spans="2:15" ht="15.75" customHeight="1" thickBot="1" x14ac:dyDescent="0.4">
      <c r="D61" s="133" t="s">
        <v>51</v>
      </c>
      <c r="E61" s="134"/>
      <c r="F61" s="134"/>
      <c r="G61" s="134"/>
      <c r="H61" s="135" t="s">
        <v>52</v>
      </c>
      <c r="I61" s="136"/>
      <c r="J61" s="137" t="s">
        <v>53</v>
      </c>
      <c r="K61" s="137"/>
      <c r="L61" s="136"/>
      <c r="N61" s="138"/>
      <c r="O61" s="139"/>
    </row>
    <row r="62" spans="2:15" ht="15" customHeight="1" x14ac:dyDescent="0.35">
      <c r="D62" s="73"/>
      <c r="E62" s="79"/>
      <c r="F62" s="79"/>
      <c r="G62" s="140"/>
      <c r="H62" s="73" t="s">
        <v>14</v>
      </c>
      <c r="I62" s="141" t="s">
        <v>15</v>
      </c>
      <c r="J62" s="79" t="s">
        <v>16</v>
      </c>
      <c r="K62" s="142" t="s">
        <v>17</v>
      </c>
      <c r="L62" s="141" t="s">
        <v>18</v>
      </c>
      <c r="N62" s="143" t="s">
        <v>54</v>
      </c>
      <c r="O62" s="144" t="s">
        <v>54</v>
      </c>
    </row>
    <row r="63" spans="2:15" ht="15" customHeight="1" x14ac:dyDescent="0.35">
      <c r="D63" s="73"/>
      <c r="E63" s="79" t="s">
        <v>36</v>
      </c>
      <c r="F63" s="79" t="s">
        <v>54</v>
      </c>
      <c r="G63" s="140" t="s">
        <v>55</v>
      </c>
      <c r="H63" s="73" t="s">
        <v>56</v>
      </c>
      <c r="I63" s="145" t="s">
        <v>57</v>
      </c>
      <c r="J63" s="79" t="s">
        <v>58</v>
      </c>
      <c r="K63" s="146" t="s">
        <v>59</v>
      </c>
      <c r="L63" s="145" t="s">
        <v>60</v>
      </c>
      <c r="N63" s="147" t="s">
        <v>61</v>
      </c>
      <c r="O63" s="148" t="s">
        <v>61</v>
      </c>
    </row>
    <row r="64" spans="2:15" ht="15" customHeight="1" thickBot="1" x14ac:dyDescent="0.4">
      <c r="D64" s="149"/>
      <c r="E64" s="150"/>
      <c r="F64" s="150" t="s">
        <v>76</v>
      </c>
      <c r="G64" s="151" t="s">
        <v>19</v>
      </c>
      <c r="H64" s="149" t="s">
        <v>74</v>
      </c>
      <c r="I64" s="152" t="s">
        <v>74</v>
      </c>
      <c r="J64" s="150" t="s">
        <v>74</v>
      </c>
      <c r="K64" s="153" t="s">
        <v>74</v>
      </c>
      <c r="L64" s="152" t="s">
        <v>74</v>
      </c>
      <c r="N64" s="154" t="s">
        <v>74</v>
      </c>
      <c r="O64" s="154" t="s">
        <v>19</v>
      </c>
    </row>
    <row r="65" spans="3:16" x14ac:dyDescent="0.35">
      <c r="D65" s="155">
        <f>J13</f>
        <v>2018</v>
      </c>
      <c r="E65" s="10" t="s">
        <v>20</v>
      </c>
      <c r="F65" s="10">
        <v>100</v>
      </c>
      <c r="G65" s="140"/>
      <c r="H65" s="156">
        <f>(SUM(J69:J76)+SUM(K69:K76)+SUM(L69:L76)-SUM(I69:I76))*F65/100</f>
        <v>120000</v>
      </c>
      <c r="I65" s="157"/>
      <c r="J65" s="158"/>
      <c r="K65" s="159"/>
      <c r="L65" s="157"/>
      <c r="N65" s="148"/>
      <c r="O65" s="148"/>
    </row>
    <row r="66" spans="3:16" ht="15.75" customHeight="1" x14ac:dyDescent="0.35">
      <c r="D66" s="73"/>
      <c r="E66" s="10" t="s">
        <v>21</v>
      </c>
      <c r="F66" s="10">
        <v>0</v>
      </c>
      <c r="G66" s="140"/>
      <c r="H66" s="156">
        <f>(SUM(J69:J76)+SUM(K69:K76)+SUM(L69:L76)-SUM(I69:I76))*F66/100</f>
        <v>0</v>
      </c>
      <c r="I66" s="157"/>
      <c r="J66" s="158"/>
      <c r="K66" s="159"/>
      <c r="L66" s="157"/>
      <c r="N66" s="148"/>
      <c r="O66" s="148"/>
    </row>
    <row r="67" spans="3:16" ht="15" customHeight="1" x14ac:dyDescent="0.35">
      <c r="D67" s="73"/>
      <c r="E67" s="10" t="s">
        <v>22</v>
      </c>
      <c r="F67" s="10">
        <v>0</v>
      </c>
      <c r="G67" s="140"/>
      <c r="H67" s="156">
        <f>(SUM(J69:J76)+SUM(K69:K76)+SUM(L69:L76)-SUM(I69:I76))*F67/100</f>
        <v>0</v>
      </c>
      <c r="I67" s="157"/>
      <c r="J67" s="158"/>
      <c r="K67" s="159"/>
      <c r="L67" s="157"/>
      <c r="N67" s="148"/>
      <c r="O67" s="148"/>
    </row>
    <row r="68" spans="3:16" ht="15" customHeight="1" x14ac:dyDescent="0.35">
      <c r="C68" s="42" t="s">
        <v>62</v>
      </c>
      <c r="D68" s="73"/>
      <c r="E68" s="41" t="s">
        <v>63</v>
      </c>
      <c r="F68" s="41">
        <f>SUM(F65:F67)</f>
        <v>100</v>
      </c>
      <c r="G68" s="140"/>
      <c r="H68" s="156"/>
      <c r="I68" s="157"/>
      <c r="J68" s="158"/>
      <c r="K68" s="159"/>
      <c r="L68" s="157"/>
      <c r="N68" s="148"/>
      <c r="O68" s="148"/>
    </row>
    <row r="69" spans="3:16" ht="15" customHeight="1" x14ac:dyDescent="0.35">
      <c r="D69" s="73"/>
      <c r="E69" s="79" t="str">
        <f>D18</f>
        <v>Company A</v>
      </c>
      <c r="F69" s="79"/>
      <c r="G69" s="17">
        <v>50</v>
      </c>
      <c r="H69" s="156"/>
      <c r="I69" s="157">
        <f t="shared" ref="I69:I76" si="15">(J69+K69+L69)*G69/100</f>
        <v>33000</v>
      </c>
      <c r="J69" s="158">
        <f>SUM(D44:D52)*K13/100</f>
        <v>63000</v>
      </c>
      <c r="K69" s="159">
        <f>D53*K13/100</f>
        <v>2000</v>
      </c>
      <c r="L69" s="157">
        <f>(D54+D55+D56+D57)*K13/100</f>
        <v>1000</v>
      </c>
      <c r="N69" s="160">
        <f>(J69+K69+L69)-I69</f>
        <v>33000</v>
      </c>
      <c r="O69" s="161">
        <f>(N69/($H$65+$H$66+$H$67))*100</f>
        <v>27.500000000000004</v>
      </c>
    </row>
    <row r="70" spans="3:16" ht="15" customHeight="1" x14ac:dyDescent="0.35">
      <c r="D70" s="73"/>
      <c r="E70" s="79" t="str">
        <f>E18</f>
        <v>Company B</v>
      </c>
      <c r="F70" s="79"/>
      <c r="G70" s="17">
        <v>50</v>
      </c>
      <c r="H70" s="156"/>
      <c r="I70" s="157">
        <f t="shared" si="15"/>
        <v>61000</v>
      </c>
      <c r="J70" s="158">
        <f>SUM(E44:E52)*K13/100</f>
        <v>119000</v>
      </c>
      <c r="K70" s="159">
        <f>E53*K13/100</f>
        <v>2000</v>
      </c>
      <c r="L70" s="157">
        <f>(E54+E55+E56+E57)*K13/100</f>
        <v>1000</v>
      </c>
      <c r="N70" s="160">
        <f t="shared" ref="N70:N76" si="16">(J70+K70+L70)-I70</f>
        <v>61000</v>
      </c>
      <c r="O70" s="161">
        <f>(N70/($H$65+$H$66+$H$67))*100</f>
        <v>50.833333333333329</v>
      </c>
    </row>
    <row r="71" spans="3:16" ht="15" customHeight="1" x14ac:dyDescent="0.35">
      <c r="D71" s="73"/>
      <c r="E71" s="79" t="str">
        <f>F18</f>
        <v>Company C</v>
      </c>
      <c r="F71" s="79"/>
      <c r="G71" s="17">
        <v>50</v>
      </c>
      <c r="H71" s="156"/>
      <c r="I71" s="157">
        <f t="shared" si="15"/>
        <v>26000</v>
      </c>
      <c r="J71" s="158">
        <f>SUM(F44:F52)*K13/100</f>
        <v>49000</v>
      </c>
      <c r="K71" s="159">
        <f>F53*K13/100</f>
        <v>2000</v>
      </c>
      <c r="L71" s="157">
        <f>(F54+F55+F56+F57)*K13/100</f>
        <v>1000</v>
      </c>
      <c r="N71" s="160">
        <f t="shared" si="16"/>
        <v>26000</v>
      </c>
      <c r="O71" s="161">
        <f t="shared" ref="O71:O76" si="17">(N71/($H$65+$H$66+$H$67))*100</f>
        <v>21.666666666666668</v>
      </c>
    </row>
    <row r="72" spans="3:16" ht="15" customHeight="1" x14ac:dyDescent="0.35">
      <c r="D72" s="73"/>
      <c r="E72" s="79">
        <f>G18</f>
        <v>0</v>
      </c>
      <c r="F72" s="79"/>
      <c r="G72" s="17">
        <v>50</v>
      </c>
      <c r="H72" s="156"/>
      <c r="I72" s="157">
        <f t="shared" si="15"/>
        <v>0</v>
      </c>
      <c r="J72" s="158">
        <f>SUM(G44:G52)*K13/100</f>
        <v>0</v>
      </c>
      <c r="K72" s="159">
        <f>G53*K13/100</f>
        <v>0</v>
      </c>
      <c r="L72" s="157">
        <f>(G54+G55+G56+G57)*K13/100</f>
        <v>0</v>
      </c>
      <c r="N72" s="160">
        <f t="shared" si="16"/>
        <v>0</v>
      </c>
      <c r="O72" s="161">
        <f t="shared" si="17"/>
        <v>0</v>
      </c>
    </row>
    <row r="73" spans="3:16" ht="14.9" customHeight="1" x14ac:dyDescent="0.35">
      <c r="D73" s="73"/>
      <c r="E73" s="79">
        <f>H18</f>
        <v>0</v>
      </c>
      <c r="F73" s="79"/>
      <c r="G73" s="17">
        <v>50</v>
      </c>
      <c r="H73" s="156"/>
      <c r="I73" s="157">
        <f t="shared" si="15"/>
        <v>0</v>
      </c>
      <c r="J73" s="158">
        <f>SUM(H44:H52)*K13/100</f>
        <v>0</v>
      </c>
      <c r="K73" s="159">
        <f>H53*K13/100</f>
        <v>0</v>
      </c>
      <c r="L73" s="157">
        <f>(H54+H55+H56+H57)*K13/100</f>
        <v>0</v>
      </c>
      <c r="N73" s="160">
        <f t="shared" si="16"/>
        <v>0</v>
      </c>
      <c r="O73" s="161">
        <f t="shared" si="17"/>
        <v>0</v>
      </c>
    </row>
    <row r="74" spans="3:16" ht="15" customHeight="1" x14ac:dyDescent="0.35">
      <c r="D74" s="73"/>
      <c r="E74" s="79">
        <f>I18</f>
        <v>0</v>
      </c>
      <c r="F74" s="79"/>
      <c r="G74" s="17">
        <v>50</v>
      </c>
      <c r="H74" s="156"/>
      <c r="I74" s="157">
        <f t="shared" si="15"/>
        <v>0</v>
      </c>
      <c r="J74" s="158">
        <f>SUM(I44:I52)*K13/100</f>
        <v>0</v>
      </c>
      <c r="K74" s="159">
        <f>I53*K13/100</f>
        <v>0</v>
      </c>
      <c r="L74" s="157">
        <f>(I54+I55+I56+I57)*K13/100</f>
        <v>0</v>
      </c>
      <c r="N74" s="160">
        <f t="shared" si="16"/>
        <v>0</v>
      </c>
      <c r="O74" s="161">
        <f t="shared" si="17"/>
        <v>0</v>
      </c>
    </row>
    <row r="75" spans="3:16" ht="15" customHeight="1" x14ac:dyDescent="0.35">
      <c r="D75" s="73"/>
      <c r="E75" s="79">
        <f>J18</f>
        <v>0</v>
      </c>
      <c r="F75" s="79"/>
      <c r="G75" s="17">
        <v>50</v>
      </c>
      <c r="H75" s="156"/>
      <c r="I75" s="157">
        <f t="shared" si="15"/>
        <v>0</v>
      </c>
      <c r="J75" s="158">
        <f>SUM(J44:J52)*K13/100</f>
        <v>0</v>
      </c>
      <c r="K75" s="159">
        <f>J53*K13/100</f>
        <v>0</v>
      </c>
      <c r="L75" s="157">
        <f>(J54+J55+J56+J57)*K13/100</f>
        <v>0</v>
      </c>
      <c r="N75" s="160">
        <f t="shared" si="16"/>
        <v>0</v>
      </c>
      <c r="O75" s="161">
        <f t="shared" si="17"/>
        <v>0</v>
      </c>
    </row>
    <row r="76" spans="3:16" ht="15" customHeight="1" thickBot="1" x14ac:dyDescent="0.4">
      <c r="D76" s="149"/>
      <c r="E76" s="150">
        <f>K18</f>
        <v>0</v>
      </c>
      <c r="F76" s="150"/>
      <c r="G76" s="18">
        <v>50</v>
      </c>
      <c r="H76" s="162"/>
      <c r="I76" s="163">
        <f t="shared" si="15"/>
        <v>0</v>
      </c>
      <c r="J76" s="164">
        <f>SUM(K44:K52)*K13/100</f>
        <v>0</v>
      </c>
      <c r="K76" s="165">
        <f>K53*K13/100</f>
        <v>0</v>
      </c>
      <c r="L76" s="163">
        <f>(K54+K55+K56+K57)*K13/100</f>
        <v>0</v>
      </c>
      <c r="N76" s="166">
        <f t="shared" si="16"/>
        <v>0</v>
      </c>
      <c r="O76" s="167">
        <f t="shared" si="17"/>
        <v>0</v>
      </c>
      <c r="P76" s="168">
        <f>SUM(O69:O76)</f>
        <v>100</v>
      </c>
    </row>
    <row r="77" spans="3:16" ht="15" customHeight="1" x14ac:dyDescent="0.35">
      <c r="D77" s="155">
        <f>J14</f>
        <v>2019</v>
      </c>
      <c r="E77" s="79" t="str">
        <f>E65</f>
        <v>FHF</v>
      </c>
      <c r="F77" s="10">
        <v>100</v>
      </c>
      <c r="G77" s="140"/>
      <c r="H77" s="156">
        <f>(SUM(J81:J88)+SUM(K81:K88)+SUM(L81:L88)-SUM(I81:I88))*F77/100</f>
        <v>240000</v>
      </c>
      <c r="I77" s="157"/>
      <c r="J77" s="158"/>
      <c r="K77" s="159"/>
      <c r="L77" s="157"/>
      <c r="N77" s="148"/>
      <c r="O77" s="161"/>
    </row>
    <row r="78" spans="3:16" ht="15" customHeight="1" x14ac:dyDescent="0.35">
      <c r="D78" s="73"/>
      <c r="E78" s="79" t="str">
        <f>E66</f>
        <v>IN</v>
      </c>
      <c r="F78" s="10">
        <v>0</v>
      </c>
      <c r="G78" s="140"/>
      <c r="H78" s="156">
        <f>(SUM(J81:J88)+SUM(K81:K88)+SUM(L81:L88)-SUM(I81:I88))*F78/100</f>
        <v>0</v>
      </c>
      <c r="I78" s="157"/>
      <c r="J78" s="158"/>
      <c r="K78" s="159"/>
      <c r="L78" s="157"/>
      <c r="N78" s="148"/>
      <c r="O78" s="161"/>
    </row>
    <row r="79" spans="3:16" ht="15" customHeight="1" x14ac:dyDescent="0.35">
      <c r="D79" s="73"/>
      <c r="E79" s="79" t="str">
        <f>E67</f>
        <v>NFR</v>
      </c>
      <c r="F79" s="10">
        <v>0</v>
      </c>
      <c r="G79" s="140"/>
      <c r="H79" s="156">
        <f>(SUM(J81:J88)+SUM(K81:K88)+SUM(L81:L88)-SUM(I81:I88))*F79/100</f>
        <v>0</v>
      </c>
      <c r="I79" s="157"/>
      <c r="J79" s="158"/>
      <c r="K79" s="159"/>
      <c r="L79" s="157"/>
      <c r="N79" s="148"/>
      <c r="O79" s="161"/>
    </row>
    <row r="80" spans="3:16" ht="15" customHeight="1" x14ac:dyDescent="0.35">
      <c r="D80" s="73"/>
      <c r="E80" s="41" t="s">
        <v>63</v>
      </c>
      <c r="F80" s="41">
        <f>SUM(F77:F79)</f>
        <v>100</v>
      </c>
      <c r="G80" s="140"/>
      <c r="H80" s="156"/>
      <c r="I80" s="157"/>
      <c r="J80" s="158"/>
      <c r="K80" s="159"/>
      <c r="L80" s="157"/>
      <c r="N80" s="148"/>
      <c r="O80" s="161"/>
    </row>
    <row r="81" spans="4:16" ht="15" customHeight="1" x14ac:dyDescent="0.35">
      <c r="D81" s="73"/>
      <c r="E81" s="79" t="str">
        <f t="shared" ref="E81:E91" si="18">E69</f>
        <v>Company A</v>
      </c>
      <c r="F81" s="79"/>
      <c r="G81" s="17">
        <v>50</v>
      </c>
      <c r="H81" s="156"/>
      <c r="I81" s="157">
        <f t="shared" ref="I81:I88" si="19">(J81+K81+L81)*G81/100</f>
        <v>66000</v>
      </c>
      <c r="J81" s="158">
        <f>SUM(D44:D52)*K14/100</f>
        <v>126000</v>
      </c>
      <c r="K81" s="159">
        <f>D53*K14/100</f>
        <v>4000</v>
      </c>
      <c r="L81" s="157">
        <f>(D54+D55+D56+D57)*K14/100</f>
        <v>2000</v>
      </c>
      <c r="N81" s="160">
        <f t="shared" ref="N81:N88" si="20">(J81+K81+L81)-I81</f>
        <v>66000</v>
      </c>
      <c r="O81" s="161">
        <f>(N81/($H$77+$H$78+$H$79))*100</f>
        <v>27.500000000000004</v>
      </c>
    </row>
    <row r="82" spans="4:16" ht="15" customHeight="1" x14ac:dyDescent="0.35">
      <c r="D82" s="73"/>
      <c r="E82" s="79" t="str">
        <f t="shared" si="18"/>
        <v>Company B</v>
      </c>
      <c r="F82" s="79"/>
      <c r="G82" s="17">
        <v>50</v>
      </c>
      <c r="H82" s="156"/>
      <c r="I82" s="157">
        <f t="shared" si="19"/>
        <v>122000</v>
      </c>
      <c r="J82" s="158">
        <f>SUM(E44:E52)*K14/100</f>
        <v>238000</v>
      </c>
      <c r="K82" s="159">
        <f>E53*K14/100</f>
        <v>4000</v>
      </c>
      <c r="L82" s="157">
        <f>(E54+E55+E56+E57)*K14/100</f>
        <v>2000</v>
      </c>
      <c r="N82" s="160">
        <f t="shared" si="20"/>
        <v>122000</v>
      </c>
      <c r="O82" s="161">
        <f t="shared" ref="O82:O88" si="21">(N82/($H$77+$H$78+$H$79))*100</f>
        <v>50.833333333333329</v>
      </c>
    </row>
    <row r="83" spans="4:16" ht="15" customHeight="1" x14ac:dyDescent="0.35">
      <c r="D83" s="73"/>
      <c r="E83" s="79" t="str">
        <f t="shared" si="18"/>
        <v>Company C</v>
      </c>
      <c r="F83" s="79"/>
      <c r="G83" s="17">
        <v>50</v>
      </c>
      <c r="H83" s="156"/>
      <c r="I83" s="157">
        <f t="shared" si="19"/>
        <v>52000</v>
      </c>
      <c r="J83" s="158">
        <f>SUM(F44:F52)*K14/100</f>
        <v>98000</v>
      </c>
      <c r="K83" s="159">
        <f>F53*K14/100</f>
        <v>4000</v>
      </c>
      <c r="L83" s="157">
        <f>(F54+F55+F56+F57)*K14/100</f>
        <v>2000</v>
      </c>
      <c r="N83" s="160">
        <f t="shared" si="20"/>
        <v>52000</v>
      </c>
      <c r="O83" s="161">
        <f t="shared" si="21"/>
        <v>21.666666666666668</v>
      </c>
    </row>
    <row r="84" spans="4:16" ht="15" customHeight="1" x14ac:dyDescent="0.35">
      <c r="D84" s="73"/>
      <c r="E84" s="79">
        <f t="shared" si="18"/>
        <v>0</v>
      </c>
      <c r="F84" s="79"/>
      <c r="G84" s="17">
        <v>50</v>
      </c>
      <c r="H84" s="156"/>
      <c r="I84" s="157">
        <f t="shared" si="19"/>
        <v>0</v>
      </c>
      <c r="J84" s="158">
        <f>SUM(G44:G52)*K14/100</f>
        <v>0</v>
      </c>
      <c r="K84" s="159">
        <f>G53*K14/100</f>
        <v>0</v>
      </c>
      <c r="L84" s="157">
        <f>(G54+G55+G56+G57)*K14/100</f>
        <v>0</v>
      </c>
      <c r="N84" s="160">
        <f t="shared" si="20"/>
        <v>0</v>
      </c>
      <c r="O84" s="161">
        <f t="shared" si="21"/>
        <v>0</v>
      </c>
    </row>
    <row r="85" spans="4:16" ht="15" customHeight="1" x14ac:dyDescent="0.35">
      <c r="D85" s="73"/>
      <c r="E85" s="79">
        <f t="shared" si="18"/>
        <v>0</v>
      </c>
      <c r="F85" s="79"/>
      <c r="G85" s="17">
        <v>50</v>
      </c>
      <c r="H85" s="156"/>
      <c r="I85" s="157">
        <f t="shared" si="19"/>
        <v>0</v>
      </c>
      <c r="J85" s="158">
        <f>SUM(H44:H52)*K14/100</f>
        <v>0</v>
      </c>
      <c r="K85" s="159">
        <f>H53*K14/100</f>
        <v>0</v>
      </c>
      <c r="L85" s="157">
        <f>(H54+H55+H56+H57)*K14/100</f>
        <v>0</v>
      </c>
      <c r="N85" s="160">
        <f t="shared" si="20"/>
        <v>0</v>
      </c>
      <c r="O85" s="161">
        <f t="shared" si="21"/>
        <v>0</v>
      </c>
    </row>
    <row r="86" spans="4:16" ht="15" customHeight="1" x14ac:dyDescent="0.35">
      <c r="D86" s="73"/>
      <c r="E86" s="79">
        <f t="shared" si="18"/>
        <v>0</v>
      </c>
      <c r="F86" s="79"/>
      <c r="G86" s="17">
        <v>50</v>
      </c>
      <c r="H86" s="156"/>
      <c r="I86" s="157">
        <f t="shared" si="19"/>
        <v>0</v>
      </c>
      <c r="J86" s="158">
        <f>SUM(I44:I52)*K14/100</f>
        <v>0</v>
      </c>
      <c r="K86" s="159">
        <f>I53*K14/100</f>
        <v>0</v>
      </c>
      <c r="L86" s="157">
        <f>(I54+I55+H56+H57)*K14/100</f>
        <v>0</v>
      </c>
      <c r="N86" s="160">
        <f t="shared" si="20"/>
        <v>0</v>
      </c>
      <c r="O86" s="161">
        <f t="shared" si="21"/>
        <v>0</v>
      </c>
    </row>
    <row r="87" spans="4:16" ht="15" customHeight="1" x14ac:dyDescent="0.35">
      <c r="D87" s="73"/>
      <c r="E87" s="79">
        <f t="shared" si="18"/>
        <v>0</v>
      </c>
      <c r="F87" s="79"/>
      <c r="G87" s="17">
        <v>50</v>
      </c>
      <c r="H87" s="156"/>
      <c r="I87" s="157">
        <f t="shared" si="19"/>
        <v>0</v>
      </c>
      <c r="J87" s="158">
        <f>SUM(J44:J52)*K14/100</f>
        <v>0</v>
      </c>
      <c r="K87" s="159">
        <f>J53*K14/100</f>
        <v>0</v>
      </c>
      <c r="L87" s="157">
        <f>(J54+J55+J56+J57)*K14/100</f>
        <v>0</v>
      </c>
      <c r="N87" s="160">
        <f t="shared" si="20"/>
        <v>0</v>
      </c>
      <c r="O87" s="161">
        <f t="shared" si="21"/>
        <v>0</v>
      </c>
    </row>
    <row r="88" spans="4:16" ht="15" customHeight="1" thickBot="1" x14ac:dyDescent="0.4">
      <c r="D88" s="149"/>
      <c r="E88" s="150">
        <f t="shared" si="18"/>
        <v>0</v>
      </c>
      <c r="F88" s="150"/>
      <c r="G88" s="18">
        <v>50</v>
      </c>
      <c r="H88" s="162"/>
      <c r="I88" s="163">
        <f t="shared" si="19"/>
        <v>0</v>
      </c>
      <c r="J88" s="164">
        <f>SUM(K44:K52)*K14/100</f>
        <v>0</v>
      </c>
      <c r="K88" s="165">
        <f>K53*K14/100</f>
        <v>0</v>
      </c>
      <c r="L88" s="163">
        <f>(K54+K55+K56+K57)*K14/100</f>
        <v>0</v>
      </c>
      <c r="N88" s="166">
        <f t="shared" si="20"/>
        <v>0</v>
      </c>
      <c r="O88" s="167">
        <f t="shared" si="21"/>
        <v>0</v>
      </c>
      <c r="P88" s="168">
        <f>SUM(O81:O88)</f>
        <v>100</v>
      </c>
    </row>
    <row r="89" spans="4:16" ht="15" customHeight="1" x14ac:dyDescent="0.35">
      <c r="D89" s="155">
        <f>J15</f>
        <v>2020</v>
      </c>
      <c r="E89" s="79" t="str">
        <f t="shared" si="18"/>
        <v>FHF</v>
      </c>
      <c r="F89" s="10">
        <v>100</v>
      </c>
      <c r="G89" s="140"/>
      <c r="H89" s="156">
        <f>(SUM(J93:J100)+SUM(K93:K100)+SUM(L93:L100)-SUM(I93:I100))*F89/100</f>
        <v>240000</v>
      </c>
      <c r="I89" s="157"/>
      <c r="J89" s="158"/>
      <c r="K89" s="159"/>
      <c r="L89" s="157"/>
      <c r="N89" s="148"/>
      <c r="O89" s="161"/>
    </row>
    <row r="90" spans="4:16" ht="15" customHeight="1" x14ac:dyDescent="0.35">
      <c r="D90" s="73"/>
      <c r="E90" s="79" t="str">
        <f t="shared" si="18"/>
        <v>IN</v>
      </c>
      <c r="F90" s="10">
        <v>0</v>
      </c>
      <c r="G90" s="140"/>
      <c r="H90" s="156">
        <f>(SUM(J93:J100)+SUM(K93:K100)+SUM(L93:L100)-SUM(I93:I100))*F90/100</f>
        <v>0</v>
      </c>
      <c r="I90" s="157"/>
      <c r="J90" s="158"/>
      <c r="K90" s="159"/>
      <c r="L90" s="157"/>
      <c r="N90" s="148"/>
      <c r="O90" s="161"/>
    </row>
    <row r="91" spans="4:16" ht="15" customHeight="1" x14ac:dyDescent="0.35">
      <c r="D91" s="73"/>
      <c r="E91" s="79" t="str">
        <f t="shared" si="18"/>
        <v>NFR</v>
      </c>
      <c r="F91" s="10">
        <v>0</v>
      </c>
      <c r="G91" s="140"/>
      <c r="H91" s="156">
        <f>(SUM(J93:J100)+SUM(K93:K100)+SUM(L93:L100)-SUM(I93:I100))*F91/100</f>
        <v>0</v>
      </c>
      <c r="I91" s="157"/>
      <c r="J91" s="158"/>
      <c r="K91" s="159"/>
      <c r="L91" s="157"/>
      <c r="N91" s="148"/>
      <c r="O91" s="161"/>
    </row>
    <row r="92" spans="4:16" ht="15" customHeight="1" x14ac:dyDescent="0.35">
      <c r="D92" s="73"/>
      <c r="E92" s="41" t="s">
        <v>63</v>
      </c>
      <c r="F92" s="41">
        <f>SUM(F89:F91)</f>
        <v>100</v>
      </c>
      <c r="G92" s="140"/>
      <c r="H92" s="156"/>
      <c r="I92" s="157"/>
      <c r="J92" s="158"/>
      <c r="K92" s="159"/>
      <c r="L92" s="157"/>
      <c r="N92" s="148"/>
      <c r="O92" s="161"/>
    </row>
    <row r="93" spans="4:16" ht="15" customHeight="1" x14ac:dyDescent="0.35">
      <c r="D93" s="73"/>
      <c r="E93" s="79" t="str">
        <f t="shared" ref="E93:E103" si="22">E81</f>
        <v>Company A</v>
      </c>
      <c r="F93" s="79"/>
      <c r="G93" s="17">
        <v>50</v>
      </c>
      <c r="H93" s="156"/>
      <c r="I93" s="157">
        <f t="shared" ref="I93:I100" si="23">(J93+K93+L93)*G93/100</f>
        <v>66000</v>
      </c>
      <c r="J93" s="158">
        <f>SUM(D44:D52)*K15/100</f>
        <v>126000</v>
      </c>
      <c r="K93" s="159">
        <f>D53*K15/100</f>
        <v>4000</v>
      </c>
      <c r="L93" s="157">
        <f>(D54+D55+D56+D57)*K15/100</f>
        <v>2000</v>
      </c>
      <c r="N93" s="160">
        <f t="shared" ref="N93:N100" si="24">(J93+K93+L93)-I93</f>
        <v>66000</v>
      </c>
      <c r="O93" s="161">
        <f>(N93/($H$89+$H$90+$H$91))*100</f>
        <v>27.500000000000004</v>
      </c>
    </row>
    <row r="94" spans="4:16" ht="15" customHeight="1" x14ac:dyDescent="0.35">
      <c r="D94" s="73"/>
      <c r="E94" s="79" t="str">
        <f t="shared" si="22"/>
        <v>Company B</v>
      </c>
      <c r="F94" s="79"/>
      <c r="G94" s="17">
        <v>50</v>
      </c>
      <c r="H94" s="156"/>
      <c r="I94" s="157">
        <f t="shared" si="23"/>
        <v>122000</v>
      </c>
      <c r="J94" s="158">
        <f>SUM(E44:E52)*K15/100</f>
        <v>238000</v>
      </c>
      <c r="K94" s="159">
        <f>E53*K15/100</f>
        <v>4000</v>
      </c>
      <c r="L94" s="157">
        <f>(E54+E55+E56+E57)*K15/100</f>
        <v>2000</v>
      </c>
      <c r="N94" s="160">
        <f t="shared" si="24"/>
        <v>122000</v>
      </c>
      <c r="O94" s="161">
        <f t="shared" ref="O94:O100" si="25">(N94/($H$89+$H$90))*100</f>
        <v>50.833333333333329</v>
      </c>
    </row>
    <row r="95" spans="4:16" ht="15" customHeight="1" x14ac:dyDescent="0.35">
      <c r="D95" s="73"/>
      <c r="E95" s="79" t="str">
        <f t="shared" si="22"/>
        <v>Company C</v>
      </c>
      <c r="F95" s="79"/>
      <c r="G95" s="17">
        <v>50</v>
      </c>
      <c r="H95" s="156"/>
      <c r="I95" s="157">
        <f t="shared" si="23"/>
        <v>52000</v>
      </c>
      <c r="J95" s="158">
        <f>SUM(F44:F52)*K15/100</f>
        <v>98000</v>
      </c>
      <c r="K95" s="159">
        <f>F53*K15/100</f>
        <v>4000</v>
      </c>
      <c r="L95" s="157">
        <f>(F54+F55+F56+F57)*K15/100</f>
        <v>2000</v>
      </c>
      <c r="N95" s="160">
        <f t="shared" si="24"/>
        <v>52000</v>
      </c>
      <c r="O95" s="161">
        <f t="shared" si="25"/>
        <v>21.666666666666668</v>
      </c>
    </row>
    <row r="96" spans="4:16" ht="15" customHeight="1" x14ac:dyDescent="0.35">
      <c r="D96" s="73"/>
      <c r="E96" s="79">
        <f t="shared" si="22"/>
        <v>0</v>
      </c>
      <c r="F96" s="79"/>
      <c r="G96" s="17">
        <v>50</v>
      </c>
      <c r="H96" s="156"/>
      <c r="I96" s="157">
        <f t="shared" si="23"/>
        <v>0</v>
      </c>
      <c r="J96" s="158">
        <f>SUM(G44:G52)*K15/100</f>
        <v>0</v>
      </c>
      <c r="K96" s="159">
        <f>G53*K15/100</f>
        <v>0</v>
      </c>
      <c r="L96" s="157">
        <f>(G54+G55+G56+G57)*K15/100</f>
        <v>0</v>
      </c>
      <c r="N96" s="160">
        <f t="shared" si="24"/>
        <v>0</v>
      </c>
      <c r="O96" s="161">
        <f t="shared" si="25"/>
        <v>0</v>
      </c>
    </row>
    <row r="97" spans="4:16" ht="15" customHeight="1" x14ac:dyDescent="0.35">
      <c r="D97" s="73"/>
      <c r="E97" s="79">
        <f t="shared" si="22"/>
        <v>0</v>
      </c>
      <c r="F97" s="79"/>
      <c r="G97" s="17">
        <v>50</v>
      </c>
      <c r="H97" s="156"/>
      <c r="I97" s="157">
        <f t="shared" si="23"/>
        <v>0</v>
      </c>
      <c r="J97" s="158">
        <f>SUM(H44:H52)*K15/100</f>
        <v>0</v>
      </c>
      <c r="K97" s="159">
        <f>H53*K15/100</f>
        <v>0</v>
      </c>
      <c r="L97" s="157">
        <f>(H54+H55+H56+H57)*K15/100</f>
        <v>0</v>
      </c>
      <c r="N97" s="160">
        <f t="shared" si="24"/>
        <v>0</v>
      </c>
      <c r="O97" s="161">
        <f t="shared" si="25"/>
        <v>0</v>
      </c>
    </row>
    <row r="98" spans="4:16" ht="15" customHeight="1" x14ac:dyDescent="0.35">
      <c r="D98" s="73"/>
      <c r="E98" s="79">
        <f t="shared" si="22"/>
        <v>0</v>
      </c>
      <c r="F98" s="79"/>
      <c r="G98" s="17">
        <v>50</v>
      </c>
      <c r="H98" s="156"/>
      <c r="I98" s="157">
        <f t="shared" si="23"/>
        <v>0</v>
      </c>
      <c r="J98" s="158">
        <f>SUM(I44:I52)*K15/100</f>
        <v>0</v>
      </c>
      <c r="K98" s="159">
        <f>I53*K15/100</f>
        <v>0</v>
      </c>
      <c r="L98" s="157">
        <f>(I54+I55+I56+I57)*K15/100</f>
        <v>0</v>
      </c>
      <c r="N98" s="160">
        <f t="shared" si="24"/>
        <v>0</v>
      </c>
      <c r="O98" s="161">
        <f t="shared" si="25"/>
        <v>0</v>
      </c>
    </row>
    <row r="99" spans="4:16" ht="15" customHeight="1" x14ac:dyDescent="0.35">
      <c r="D99" s="73"/>
      <c r="E99" s="79">
        <f t="shared" si="22"/>
        <v>0</v>
      </c>
      <c r="F99" s="79"/>
      <c r="G99" s="17">
        <v>50</v>
      </c>
      <c r="H99" s="156"/>
      <c r="I99" s="157">
        <f t="shared" si="23"/>
        <v>0</v>
      </c>
      <c r="J99" s="158">
        <f>SUM(J44:J52)*K15/100</f>
        <v>0</v>
      </c>
      <c r="K99" s="159">
        <f>J53*K15/100</f>
        <v>0</v>
      </c>
      <c r="L99" s="157">
        <f>(J54+J55+J56+J57)*K15/100</f>
        <v>0</v>
      </c>
      <c r="N99" s="160">
        <f t="shared" si="24"/>
        <v>0</v>
      </c>
      <c r="O99" s="161">
        <f t="shared" si="25"/>
        <v>0</v>
      </c>
    </row>
    <row r="100" spans="4:16" ht="15" customHeight="1" thickBot="1" x14ac:dyDescent="0.4">
      <c r="D100" s="149"/>
      <c r="E100" s="150">
        <f t="shared" si="22"/>
        <v>0</v>
      </c>
      <c r="F100" s="150"/>
      <c r="G100" s="18">
        <v>50</v>
      </c>
      <c r="H100" s="162"/>
      <c r="I100" s="163">
        <f t="shared" si="23"/>
        <v>0</v>
      </c>
      <c r="J100" s="164">
        <f>SUM(K44:K52)*K15/100</f>
        <v>0</v>
      </c>
      <c r="K100" s="165">
        <f>K53*K15/100</f>
        <v>0</v>
      </c>
      <c r="L100" s="163">
        <f>(K54+K55+K56+K57)*K15/100</f>
        <v>0</v>
      </c>
      <c r="N100" s="166">
        <f t="shared" si="24"/>
        <v>0</v>
      </c>
      <c r="O100" s="167">
        <f t="shared" si="25"/>
        <v>0</v>
      </c>
      <c r="P100" s="168">
        <f>SUM(O93:O100)</f>
        <v>100</v>
      </c>
    </row>
    <row r="101" spans="4:16" ht="15" customHeight="1" x14ac:dyDescent="0.35">
      <c r="D101" s="155">
        <f>J16</f>
        <v>2021</v>
      </c>
      <c r="E101" s="79" t="str">
        <f t="shared" si="22"/>
        <v>FHF</v>
      </c>
      <c r="F101" s="10">
        <v>100</v>
      </c>
      <c r="G101" s="140"/>
      <c r="H101" s="156">
        <f>(SUM(J105:J112)+SUM(K105:K112)+SUM(L105:L112)-SUM(I105:I112))*F101/100</f>
        <v>0</v>
      </c>
      <c r="I101" s="157"/>
      <c r="J101" s="158"/>
      <c r="K101" s="159"/>
      <c r="L101" s="157"/>
      <c r="N101" s="148"/>
      <c r="O101" s="161"/>
    </row>
    <row r="102" spans="4:16" ht="15" customHeight="1" x14ac:dyDescent="0.35">
      <c r="D102" s="73"/>
      <c r="E102" s="79" t="str">
        <f t="shared" si="22"/>
        <v>IN</v>
      </c>
      <c r="F102" s="10">
        <v>0</v>
      </c>
      <c r="G102" s="140"/>
      <c r="H102" s="156">
        <f>(SUM(J105:J112)+SUM(K105:K112)+SUM(L105:L112)-SUM(I105:I112))*F102/100</f>
        <v>0</v>
      </c>
      <c r="I102" s="157"/>
      <c r="J102" s="158"/>
      <c r="K102" s="159"/>
      <c r="L102" s="157"/>
      <c r="N102" s="148"/>
      <c r="O102" s="161"/>
    </row>
    <row r="103" spans="4:16" ht="15" customHeight="1" x14ac:dyDescent="0.35">
      <c r="D103" s="73"/>
      <c r="E103" s="79" t="str">
        <f t="shared" si="22"/>
        <v>NFR</v>
      </c>
      <c r="F103" s="10">
        <v>0</v>
      </c>
      <c r="G103" s="140"/>
      <c r="H103" s="156">
        <f>(SUM(J105:J112)+SUM(K105:K112)+SUM(L105:L112)-SUM(I105:I112))*F103/100</f>
        <v>0</v>
      </c>
      <c r="I103" s="157"/>
      <c r="J103" s="158"/>
      <c r="K103" s="159"/>
      <c r="L103" s="157"/>
      <c r="N103" s="148"/>
      <c r="O103" s="161"/>
    </row>
    <row r="104" spans="4:16" ht="15" customHeight="1" x14ac:dyDescent="0.35">
      <c r="D104" s="73"/>
      <c r="E104" s="41" t="s">
        <v>63</v>
      </c>
      <c r="F104" s="41">
        <f>SUM(F101:F103)</f>
        <v>100</v>
      </c>
      <c r="G104" s="140"/>
      <c r="H104" s="156"/>
      <c r="I104" s="157"/>
      <c r="J104" s="158"/>
      <c r="K104" s="159"/>
      <c r="L104" s="157"/>
      <c r="N104" s="148"/>
      <c r="O104" s="161"/>
    </row>
    <row r="105" spans="4:16" ht="15" customHeight="1" x14ac:dyDescent="0.35">
      <c r="D105" s="73"/>
      <c r="E105" s="79" t="str">
        <f t="shared" ref="E105:E112" si="26">E93</f>
        <v>Company A</v>
      </c>
      <c r="F105" s="79"/>
      <c r="G105" s="17">
        <v>50</v>
      </c>
      <c r="H105" s="156"/>
      <c r="I105" s="157">
        <f t="shared" ref="I105:I112" si="27">(J105+K105+L105)*G105/100</f>
        <v>0</v>
      </c>
      <c r="J105" s="158">
        <f>SUM(D44:D52)*K16/100</f>
        <v>0</v>
      </c>
      <c r="K105" s="159">
        <f>D53*K16/100</f>
        <v>0</v>
      </c>
      <c r="L105" s="157">
        <f>(D54+D55+D56+D57)*K16/100</f>
        <v>0</v>
      </c>
      <c r="N105" s="160">
        <f>(J105+K105+L105)-I105</f>
        <v>0</v>
      </c>
      <c r="O105" s="161" t="e">
        <f>(N105/($H$101+$H$102+$H$103))*100</f>
        <v>#DIV/0!</v>
      </c>
    </row>
    <row r="106" spans="4:16" ht="15" customHeight="1" x14ac:dyDescent="0.35">
      <c r="D106" s="73"/>
      <c r="E106" s="79" t="str">
        <f t="shared" si="26"/>
        <v>Company B</v>
      </c>
      <c r="F106" s="79"/>
      <c r="G106" s="17">
        <v>50</v>
      </c>
      <c r="H106" s="156"/>
      <c r="I106" s="157">
        <f t="shared" si="27"/>
        <v>0</v>
      </c>
      <c r="J106" s="158">
        <f>SUM(E44:E52)*K16/100</f>
        <v>0</v>
      </c>
      <c r="K106" s="159">
        <f>E53*K16/100</f>
        <v>0</v>
      </c>
      <c r="L106" s="157">
        <f>(E54+E55+E56+E57)*K16/100</f>
        <v>0</v>
      </c>
      <c r="N106" s="160">
        <f t="shared" ref="N106:N112" si="28">(J106+K106+L106)-I106</f>
        <v>0</v>
      </c>
      <c r="O106" s="161" t="e">
        <f>(N106/($H$101+$H$102+$H$103))*100</f>
        <v>#DIV/0!</v>
      </c>
    </row>
    <row r="107" spans="4:16" ht="15" customHeight="1" x14ac:dyDescent="0.35">
      <c r="D107" s="73"/>
      <c r="E107" s="79" t="str">
        <f t="shared" si="26"/>
        <v>Company C</v>
      </c>
      <c r="F107" s="79"/>
      <c r="G107" s="17">
        <v>50</v>
      </c>
      <c r="H107" s="156"/>
      <c r="I107" s="157">
        <f t="shared" si="27"/>
        <v>0</v>
      </c>
      <c r="J107" s="158">
        <f>SUM(F44:F52)*K16/100</f>
        <v>0</v>
      </c>
      <c r="K107" s="159">
        <f>F53*K16/100</f>
        <v>0</v>
      </c>
      <c r="L107" s="157">
        <f>(F54+F55+F56+F57)*K16/100</f>
        <v>0</v>
      </c>
      <c r="N107" s="160">
        <f t="shared" si="28"/>
        <v>0</v>
      </c>
      <c r="O107" s="161" t="e">
        <f t="shared" ref="O107:O112" si="29">(N107/($H$101+$H$102+$H$103))*100</f>
        <v>#DIV/0!</v>
      </c>
    </row>
    <row r="108" spans="4:16" ht="15" customHeight="1" x14ac:dyDescent="0.35">
      <c r="D108" s="73"/>
      <c r="E108" s="79">
        <f t="shared" si="26"/>
        <v>0</v>
      </c>
      <c r="F108" s="79"/>
      <c r="G108" s="17">
        <v>50</v>
      </c>
      <c r="H108" s="156"/>
      <c r="I108" s="157">
        <f t="shared" si="27"/>
        <v>0</v>
      </c>
      <c r="J108" s="158">
        <f>SUM(G44:G52)*K16/100</f>
        <v>0</v>
      </c>
      <c r="K108" s="159">
        <f>G53*K16/100</f>
        <v>0</v>
      </c>
      <c r="L108" s="157">
        <f>(G54+G55+G56+G57)*K16/100</f>
        <v>0</v>
      </c>
      <c r="N108" s="160">
        <f t="shared" si="28"/>
        <v>0</v>
      </c>
      <c r="O108" s="161" t="e">
        <f t="shared" si="29"/>
        <v>#DIV/0!</v>
      </c>
    </row>
    <row r="109" spans="4:16" ht="15" customHeight="1" x14ac:dyDescent="0.35">
      <c r="D109" s="73"/>
      <c r="E109" s="79">
        <f t="shared" si="26"/>
        <v>0</v>
      </c>
      <c r="F109" s="79"/>
      <c r="G109" s="17">
        <v>50</v>
      </c>
      <c r="H109" s="156"/>
      <c r="I109" s="157">
        <f t="shared" si="27"/>
        <v>0</v>
      </c>
      <c r="J109" s="158">
        <f>SUM(H44:H52)*K16/100</f>
        <v>0</v>
      </c>
      <c r="K109" s="159">
        <f>H53*K16/100</f>
        <v>0</v>
      </c>
      <c r="L109" s="157">
        <f>(H54+H55+H56+H57)*K16/100</f>
        <v>0</v>
      </c>
      <c r="N109" s="160">
        <f t="shared" si="28"/>
        <v>0</v>
      </c>
      <c r="O109" s="161" t="e">
        <f t="shared" si="29"/>
        <v>#DIV/0!</v>
      </c>
    </row>
    <row r="110" spans="4:16" ht="15" customHeight="1" x14ac:dyDescent="0.35">
      <c r="D110" s="73"/>
      <c r="E110" s="79">
        <f t="shared" si="26"/>
        <v>0</v>
      </c>
      <c r="F110" s="79"/>
      <c r="G110" s="17">
        <v>50</v>
      </c>
      <c r="H110" s="156"/>
      <c r="I110" s="157">
        <f t="shared" si="27"/>
        <v>0</v>
      </c>
      <c r="J110" s="158">
        <f>SUM(I44:I52)*K16/100</f>
        <v>0</v>
      </c>
      <c r="K110" s="159">
        <f>I53*K16/100</f>
        <v>0</v>
      </c>
      <c r="L110" s="157">
        <f>(I54+I55+I56+I57)*K16/100</f>
        <v>0</v>
      </c>
      <c r="N110" s="160">
        <f t="shared" si="28"/>
        <v>0</v>
      </c>
      <c r="O110" s="161" t="e">
        <f t="shared" si="29"/>
        <v>#DIV/0!</v>
      </c>
    </row>
    <row r="111" spans="4:16" ht="15" customHeight="1" x14ac:dyDescent="0.35">
      <c r="D111" s="73"/>
      <c r="E111" s="79">
        <f t="shared" si="26"/>
        <v>0</v>
      </c>
      <c r="F111" s="79"/>
      <c r="G111" s="17">
        <v>50</v>
      </c>
      <c r="H111" s="156"/>
      <c r="I111" s="157">
        <f t="shared" si="27"/>
        <v>0</v>
      </c>
      <c r="J111" s="158">
        <f>SUM(J44:J52)*K16/100</f>
        <v>0</v>
      </c>
      <c r="K111" s="159">
        <f>J53*K16/100</f>
        <v>0</v>
      </c>
      <c r="L111" s="157">
        <f>(J54+J55+J56+J57)*K16/100</f>
        <v>0</v>
      </c>
      <c r="N111" s="160">
        <f t="shared" si="28"/>
        <v>0</v>
      </c>
      <c r="O111" s="161" t="e">
        <f t="shared" si="29"/>
        <v>#DIV/0!</v>
      </c>
    </row>
    <row r="112" spans="4:16" ht="15" customHeight="1" thickBot="1" x14ac:dyDescent="0.4">
      <c r="D112" s="149"/>
      <c r="E112" s="150">
        <f t="shared" si="26"/>
        <v>0</v>
      </c>
      <c r="F112" s="150"/>
      <c r="G112" s="18">
        <v>50</v>
      </c>
      <c r="H112" s="162"/>
      <c r="I112" s="163">
        <f t="shared" si="27"/>
        <v>0</v>
      </c>
      <c r="J112" s="164">
        <f>SUM(K44:K52)*K16/100</f>
        <v>0</v>
      </c>
      <c r="K112" s="165">
        <f>K53*K16/100</f>
        <v>0</v>
      </c>
      <c r="L112" s="163">
        <f>(K54+K55+K56+K57)*K16/100</f>
        <v>0</v>
      </c>
      <c r="N112" s="166">
        <f t="shared" si="28"/>
        <v>0</v>
      </c>
      <c r="O112" s="167" t="e">
        <f t="shared" si="29"/>
        <v>#DIV/0!</v>
      </c>
      <c r="P112" s="168" t="e">
        <f>SUM(O105:O112)</f>
        <v>#DIV/0!</v>
      </c>
    </row>
    <row r="113" spans="2:19" ht="15" customHeight="1" thickBot="1" x14ac:dyDescent="0.4">
      <c r="D113" s="169"/>
      <c r="E113" s="170" t="s">
        <v>12</v>
      </c>
      <c r="F113" s="170"/>
      <c r="G113" s="171"/>
      <c r="H113" s="172">
        <f>SUM(H65:H112)</f>
        <v>600000</v>
      </c>
      <c r="I113" s="173">
        <f>SUM(I65:I112)</f>
        <v>600000</v>
      </c>
      <c r="J113" s="174">
        <f>SUM(J65:J112)</f>
        <v>1155000</v>
      </c>
      <c r="K113" s="175">
        <f>SUM(K65:K112)</f>
        <v>30000</v>
      </c>
      <c r="L113" s="173">
        <f>SUM(L65:L112)</f>
        <v>15000</v>
      </c>
      <c r="N113" s="176">
        <f>SUM(N69:N112)</f>
        <v>600000</v>
      </c>
      <c r="O113" s="177"/>
    </row>
    <row r="114" spans="2:19" ht="15" customHeight="1" x14ac:dyDescent="0.35">
      <c r="D114" s="55"/>
      <c r="E114" s="79" t="s">
        <v>64</v>
      </c>
      <c r="F114" s="55"/>
      <c r="G114" s="55"/>
      <c r="H114" s="178">
        <f>H113+I113</f>
        <v>1200000</v>
      </c>
      <c r="I114" s="97" t="s">
        <v>67</v>
      </c>
      <c r="J114" s="97"/>
      <c r="K114" s="97"/>
      <c r="L114" s="55"/>
    </row>
    <row r="115" spans="2:19" ht="15" customHeight="1" x14ac:dyDescent="0.35">
      <c r="D115" s="55"/>
      <c r="E115" s="79" t="s">
        <v>65</v>
      </c>
      <c r="F115" s="55"/>
      <c r="G115" s="55"/>
      <c r="H115" s="178">
        <f>J113+K113+L113</f>
        <v>1200000</v>
      </c>
      <c r="I115" s="97" t="s">
        <v>68</v>
      </c>
      <c r="J115" s="97"/>
      <c r="K115" s="97"/>
      <c r="L115" s="55"/>
    </row>
    <row r="116" spans="2:19" ht="15" customHeight="1" x14ac:dyDescent="0.35">
      <c r="D116" s="55"/>
      <c r="E116" s="79" t="s">
        <v>66</v>
      </c>
      <c r="F116" s="55"/>
      <c r="G116" s="55"/>
      <c r="H116" s="179">
        <f>H113/(J113+K113+L113)</f>
        <v>0.5</v>
      </c>
      <c r="I116" s="55"/>
      <c r="J116" s="55"/>
      <c r="K116" s="55"/>
      <c r="L116" s="55"/>
    </row>
    <row r="117" spans="2:19" ht="15.75" customHeight="1" thickBot="1" x14ac:dyDescent="0.4">
      <c r="H117" s="86"/>
    </row>
    <row r="118" spans="2:19" ht="15" customHeight="1" x14ac:dyDescent="0.35">
      <c r="B118" s="180" t="s">
        <v>69</v>
      </c>
      <c r="C118" s="62"/>
      <c r="D118" s="181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182"/>
    </row>
    <row r="119" spans="2:19" ht="15" customHeight="1" x14ac:dyDescent="0.35">
      <c r="B119" s="183"/>
      <c r="C119" s="68"/>
      <c r="D119" s="67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184"/>
    </row>
    <row r="120" spans="2:19" ht="15" customHeight="1" x14ac:dyDescent="0.35">
      <c r="B120" s="73"/>
      <c r="C120" s="79" t="s">
        <v>38</v>
      </c>
      <c r="D120" s="185">
        <f>J13</f>
        <v>2018</v>
      </c>
      <c r="E120" s="186"/>
      <c r="F120" s="186"/>
      <c r="G120" s="186"/>
      <c r="H120" s="187">
        <f>J14</f>
        <v>2019</v>
      </c>
      <c r="I120" s="188"/>
      <c r="J120" s="188"/>
      <c r="K120" s="186"/>
      <c r="L120" s="187">
        <f>J15</f>
        <v>2020</v>
      </c>
      <c r="M120" s="186"/>
      <c r="N120" s="186"/>
      <c r="O120" s="189"/>
      <c r="P120" s="187">
        <f>J16</f>
        <v>2021</v>
      </c>
      <c r="Q120" s="186"/>
      <c r="R120" s="186"/>
      <c r="S120" s="190"/>
    </row>
    <row r="121" spans="2:19" ht="15" customHeight="1" thickBot="1" x14ac:dyDescent="0.4">
      <c r="B121" s="149"/>
      <c r="C121" s="150"/>
      <c r="D121" s="191" t="s">
        <v>70</v>
      </c>
      <c r="E121" s="192" t="s">
        <v>71</v>
      </c>
      <c r="F121" s="192" t="s">
        <v>72</v>
      </c>
      <c r="G121" s="192" t="s">
        <v>73</v>
      </c>
      <c r="H121" s="192" t="s">
        <v>70</v>
      </c>
      <c r="I121" s="192" t="s">
        <v>71</v>
      </c>
      <c r="J121" s="192" t="s">
        <v>72</v>
      </c>
      <c r="K121" s="192" t="s">
        <v>73</v>
      </c>
      <c r="L121" s="192" t="s">
        <v>70</v>
      </c>
      <c r="M121" s="192" t="s">
        <v>71</v>
      </c>
      <c r="N121" s="192" t="s">
        <v>72</v>
      </c>
      <c r="O121" s="193" t="s">
        <v>73</v>
      </c>
      <c r="P121" s="192" t="s">
        <v>70</v>
      </c>
      <c r="Q121" s="192" t="s">
        <v>71</v>
      </c>
      <c r="R121" s="192" t="s">
        <v>72</v>
      </c>
      <c r="S121" s="194" t="s">
        <v>73</v>
      </c>
    </row>
    <row r="122" spans="2:19" ht="15" customHeight="1" x14ac:dyDescent="0.35">
      <c r="B122" s="195" t="str">
        <f t="shared" ref="B122:C130" si="30">B29</f>
        <v xml:space="preserve"> 1.1</v>
      </c>
      <c r="C122" s="196" t="str">
        <f t="shared" si="30"/>
        <v>Example: Consept development</v>
      </c>
      <c r="D122" s="32"/>
      <c r="E122" s="33"/>
      <c r="F122" s="33"/>
      <c r="G122" s="33" t="s">
        <v>23</v>
      </c>
      <c r="H122" s="33" t="s">
        <v>23</v>
      </c>
      <c r="I122" s="33"/>
      <c r="J122" s="33"/>
      <c r="K122" s="33"/>
      <c r="L122" s="33"/>
      <c r="M122" s="33"/>
      <c r="N122" s="33"/>
      <c r="O122" s="39"/>
      <c r="P122" s="33"/>
      <c r="Q122" s="33"/>
      <c r="R122" s="33"/>
      <c r="S122" s="34"/>
    </row>
    <row r="123" spans="2:19" ht="15" customHeight="1" x14ac:dyDescent="0.35">
      <c r="B123" s="195" t="str">
        <f t="shared" si="30"/>
        <v xml:space="preserve"> 1.2</v>
      </c>
      <c r="C123" s="196" t="str">
        <f t="shared" si="30"/>
        <v>Example: Engineering</v>
      </c>
      <c r="D123" s="32"/>
      <c r="E123" s="33"/>
      <c r="F123" s="33"/>
      <c r="G123" s="33"/>
      <c r="H123" s="33" t="s">
        <v>23</v>
      </c>
      <c r="I123" s="33" t="s">
        <v>23</v>
      </c>
      <c r="J123" s="33"/>
      <c r="K123" s="33"/>
      <c r="L123" s="33"/>
      <c r="M123" s="33"/>
      <c r="N123" s="33"/>
      <c r="O123" s="39"/>
      <c r="P123" s="33"/>
      <c r="Q123" s="33"/>
      <c r="R123" s="33"/>
      <c r="S123" s="34"/>
    </row>
    <row r="124" spans="2:19" ht="15" customHeight="1" x14ac:dyDescent="0.35">
      <c r="B124" s="195" t="str">
        <f t="shared" si="30"/>
        <v xml:space="preserve"> 1.3</v>
      </c>
      <c r="C124" s="196" t="str">
        <f t="shared" si="30"/>
        <v>Example: Price calculation</v>
      </c>
      <c r="D124" s="32"/>
      <c r="E124" s="33"/>
      <c r="F124" s="33"/>
      <c r="G124" s="33"/>
      <c r="H124" s="33"/>
      <c r="I124" s="33" t="s">
        <v>23</v>
      </c>
      <c r="J124" s="33" t="s">
        <v>23</v>
      </c>
      <c r="K124" s="33" t="s">
        <v>23</v>
      </c>
      <c r="L124" s="33"/>
      <c r="M124" s="33"/>
      <c r="N124" s="33"/>
      <c r="O124" s="39"/>
      <c r="P124" s="33"/>
      <c r="Q124" s="33"/>
      <c r="R124" s="33"/>
      <c r="S124" s="34"/>
    </row>
    <row r="125" spans="2:19" ht="15" customHeight="1" x14ac:dyDescent="0.35">
      <c r="B125" s="195" t="str">
        <f t="shared" si="30"/>
        <v xml:space="preserve"> 1.4</v>
      </c>
      <c r="C125" s="196" t="str">
        <f t="shared" si="30"/>
        <v>Example: Cost/benefit analysis</v>
      </c>
      <c r="D125" s="32"/>
      <c r="E125" s="33"/>
      <c r="F125" s="33"/>
      <c r="G125" s="33"/>
      <c r="H125" s="33"/>
      <c r="I125" s="33"/>
      <c r="J125" s="33"/>
      <c r="K125" s="33" t="s">
        <v>23</v>
      </c>
      <c r="L125" s="33" t="s">
        <v>23</v>
      </c>
      <c r="M125" s="33"/>
      <c r="N125" s="33"/>
      <c r="O125" s="39"/>
      <c r="P125" s="33"/>
      <c r="Q125" s="33"/>
      <c r="R125" s="33"/>
      <c r="S125" s="34"/>
    </row>
    <row r="126" spans="2:19" ht="15" customHeight="1" x14ac:dyDescent="0.35">
      <c r="B126" s="195" t="str">
        <f t="shared" si="30"/>
        <v xml:space="preserve"> 1.5</v>
      </c>
      <c r="C126" s="196">
        <f t="shared" si="30"/>
        <v>0</v>
      </c>
      <c r="D126" s="32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9"/>
      <c r="P126" s="33"/>
      <c r="Q126" s="33"/>
      <c r="R126" s="33"/>
      <c r="S126" s="34"/>
    </row>
    <row r="127" spans="2:19" ht="15" customHeight="1" x14ac:dyDescent="0.35">
      <c r="B127" s="195" t="str">
        <f t="shared" si="30"/>
        <v xml:space="preserve"> 1.6</v>
      </c>
      <c r="C127" s="196">
        <f t="shared" si="30"/>
        <v>0</v>
      </c>
      <c r="D127" s="32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9"/>
      <c r="P127" s="33"/>
      <c r="Q127" s="33"/>
      <c r="R127" s="33"/>
      <c r="S127" s="34"/>
    </row>
    <row r="128" spans="2:19" ht="15" customHeight="1" x14ac:dyDescent="0.35">
      <c r="B128" s="195" t="str">
        <f t="shared" si="30"/>
        <v xml:space="preserve"> 1.7</v>
      </c>
      <c r="C128" s="196">
        <f t="shared" si="30"/>
        <v>0</v>
      </c>
      <c r="D128" s="32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9"/>
      <c r="P128" s="33"/>
      <c r="Q128" s="33"/>
      <c r="R128" s="33"/>
      <c r="S128" s="34"/>
    </row>
    <row r="129" spans="2:19" ht="15" customHeight="1" x14ac:dyDescent="0.35">
      <c r="B129" s="195" t="str">
        <f t="shared" si="30"/>
        <v xml:space="preserve"> 1.8</v>
      </c>
      <c r="C129" s="196">
        <f t="shared" si="30"/>
        <v>0</v>
      </c>
      <c r="D129" s="32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9"/>
      <c r="P129" s="33"/>
      <c r="Q129" s="33"/>
      <c r="R129" s="33"/>
      <c r="S129" s="34"/>
    </row>
    <row r="130" spans="2:19" ht="15" customHeight="1" x14ac:dyDescent="0.35">
      <c r="B130" s="195" t="str">
        <f t="shared" si="30"/>
        <v xml:space="preserve"> 1.9</v>
      </c>
      <c r="C130" s="196" t="str">
        <f t="shared" si="30"/>
        <v>Project management and reporting</v>
      </c>
      <c r="D130" s="32"/>
      <c r="E130" s="33"/>
      <c r="F130" s="33"/>
      <c r="G130" s="33" t="s">
        <v>23</v>
      </c>
      <c r="H130" s="33" t="s">
        <v>23</v>
      </c>
      <c r="I130" s="33" t="s">
        <v>23</v>
      </c>
      <c r="J130" s="33" t="s">
        <v>23</v>
      </c>
      <c r="K130" s="33" t="s">
        <v>23</v>
      </c>
      <c r="L130" s="33" t="s">
        <v>23</v>
      </c>
      <c r="M130" s="33"/>
      <c r="N130" s="33"/>
      <c r="O130" s="39"/>
      <c r="P130" s="33"/>
      <c r="Q130" s="33"/>
      <c r="R130" s="33"/>
      <c r="S130" s="34"/>
    </row>
    <row r="131" spans="2:19" ht="15" customHeight="1" thickBot="1" x14ac:dyDescent="0.4">
      <c r="B131" s="197"/>
      <c r="C131" s="198"/>
      <c r="D131" s="35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40"/>
      <c r="P131" s="36"/>
      <c r="Q131" s="36"/>
      <c r="R131" s="36"/>
      <c r="S131" s="37"/>
    </row>
    <row r="132" spans="2:19" ht="15" customHeight="1" x14ac:dyDescent="0.35"/>
    <row r="133" spans="2:19" ht="15" customHeight="1" x14ac:dyDescent="0.35"/>
    <row r="134" spans="2:19" ht="15" customHeight="1" x14ac:dyDescent="0.35"/>
    <row r="135" spans="2:19" ht="15" customHeight="1" x14ac:dyDescent="0.35"/>
    <row r="136" spans="2:19" ht="15" customHeight="1" x14ac:dyDescent="0.35"/>
    <row r="137" spans="2:19" ht="15" customHeight="1" x14ac:dyDescent="0.35"/>
    <row r="138" spans="2:19" ht="15" customHeight="1" x14ac:dyDescent="0.35"/>
    <row r="139" spans="2:19" ht="15" customHeight="1" x14ac:dyDescent="0.35"/>
    <row r="140" spans="2:19" ht="15" customHeight="1" x14ac:dyDescent="0.35"/>
    <row r="141" spans="2:19" ht="15" customHeight="1" x14ac:dyDescent="0.35"/>
    <row r="142" spans="2:19" ht="15" customHeight="1" x14ac:dyDescent="0.35"/>
    <row r="143" spans="2:19" ht="15" customHeight="1" x14ac:dyDescent="0.35"/>
    <row r="144" spans="2:19" ht="15" customHeight="1" x14ac:dyDescent="0.35"/>
    <row r="145" ht="15" customHeight="1" x14ac:dyDescent="0.35"/>
    <row r="146" ht="15.75" customHeight="1" x14ac:dyDescent="0.35"/>
    <row r="147" ht="16.5" customHeight="1" x14ac:dyDescent="0.35"/>
    <row r="148" ht="15.75" customHeight="1" x14ac:dyDescent="0.35"/>
    <row r="149" ht="15" customHeight="1" x14ac:dyDescent="0.35"/>
    <row r="150" ht="15" customHeight="1" x14ac:dyDescent="0.35"/>
  </sheetData>
  <sheetProtection password="FD4C" sheet="1"/>
  <pageMargins left="0.11811023622047245" right="0.11811023622047245" top="0.35433070866141736" bottom="0.15748031496062992" header="0.51181102362204722" footer="0.51181102362204722"/>
  <pageSetup paperSize="9" scale="42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6AB-AA43-47BF-8B04-E790D317248E}">
  <sheetPr>
    <pageSetUpPr fitToPage="1"/>
  </sheetPr>
  <dimension ref="A2:AQ150"/>
  <sheetViews>
    <sheetView topLeftCell="A115" zoomScale="75" zoomScaleNormal="75" workbookViewId="0">
      <selection activeCell="G9" sqref="G9"/>
    </sheetView>
  </sheetViews>
  <sheetFormatPr baseColWidth="10" defaultColWidth="10.81640625" defaultRowHeight="14.5" x14ac:dyDescent="0.35"/>
  <cols>
    <col min="1" max="1" width="11.81640625" style="42" customWidth="1"/>
    <col min="2" max="2" width="5.81640625" style="42" customWidth="1"/>
    <col min="3" max="3" width="50.81640625" style="42" customWidth="1"/>
    <col min="4" max="15" width="11.81640625" style="42" customWidth="1"/>
    <col min="16" max="22" width="10.81640625" style="42" customWidth="1"/>
    <col min="23" max="24" width="5.81640625" style="42" customWidth="1"/>
    <col min="25" max="25" width="31.1796875" style="42" customWidth="1"/>
    <col min="26" max="26" width="5.81640625" style="42" customWidth="1"/>
    <col min="27" max="49" width="4.81640625" style="42" customWidth="1"/>
    <col min="50" max="16384" width="10.81640625" style="42"/>
  </cols>
  <sheetData>
    <row r="2" spans="1:11" ht="15.75" customHeight="1" x14ac:dyDescent="0.35">
      <c r="A2" s="43"/>
      <c r="B2" s="44"/>
    </row>
    <row r="4" spans="1:11" ht="18" customHeight="1" x14ac:dyDescent="0.55000000000000004">
      <c r="B4" s="45" t="s">
        <v>78</v>
      </c>
    </row>
    <row r="5" spans="1:11" ht="18" customHeight="1" x14ac:dyDescent="0.55000000000000004">
      <c r="A5" s="46"/>
      <c r="B5" s="45"/>
    </row>
    <row r="6" spans="1:11" ht="18" customHeight="1" x14ac:dyDescent="0.45">
      <c r="A6" s="46"/>
      <c r="B6" s="47" t="s">
        <v>77</v>
      </c>
    </row>
    <row r="7" spans="1:11" ht="18" customHeight="1" x14ac:dyDescent="0.45">
      <c r="A7" s="46"/>
      <c r="B7" s="47" t="s">
        <v>24</v>
      </c>
    </row>
    <row r="8" spans="1:11" ht="18" customHeight="1" x14ac:dyDescent="0.45">
      <c r="A8" s="46"/>
      <c r="C8" s="48"/>
    </row>
    <row r="9" spans="1:11" ht="26.25" customHeight="1" x14ac:dyDescent="0.55000000000000004">
      <c r="B9" s="49" t="s">
        <v>79</v>
      </c>
      <c r="C9" s="50"/>
      <c r="D9" s="1" t="s">
        <v>26</v>
      </c>
      <c r="E9" s="2"/>
      <c r="F9" s="2"/>
      <c r="G9" s="2"/>
      <c r="H9" s="2"/>
      <c r="I9" s="2"/>
      <c r="J9" s="3"/>
      <c r="K9" s="3"/>
    </row>
    <row r="10" spans="1:11" ht="26.25" customHeight="1" x14ac:dyDescent="0.55000000000000004">
      <c r="B10" s="49" t="s">
        <v>25</v>
      </c>
      <c r="C10" s="50"/>
      <c r="D10" s="4" t="s">
        <v>86</v>
      </c>
      <c r="E10" s="2"/>
      <c r="F10" s="2"/>
      <c r="G10" s="2"/>
      <c r="H10" s="2"/>
      <c r="I10" s="2"/>
      <c r="J10" s="3"/>
      <c r="K10" s="3"/>
    </row>
    <row r="11" spans="1:11" ht="15.75" customHeight="1" x14ac:dyDescent="0.35">
      <c r="C11" s="43"/>
      <c r="D11" s="51"/>
      <c r="J11" s="52"/>
      <c r="K11" s="52"/>
    </row>
    <row r="12" spans="1:11" ht="15.75" customHeight="1" x14ac:dyDescent="0.35">
      <c r="J12" s="53" t="s">
        <v>33</v>
      </c>
    </row>
    <row r="13" spans="1:11" ht="16" customHeight="1" x14ac:dyDescent="0.35">
      <c r="C13" s="43" t="s">
        <v>27</v>
      </c>
      <c r="D13" s="11">
        <v>43204</v>
      </c>
      <c r="E13" s="12"/>
      <c r="J13" s="5">
        <v>2018</v>
      </c>
      <c r="K13" s="5">
        <v>20</v>
      </c>
    </row>
    <row r="14" spans="1:11" ht="15" customHeight="1" x14ac:dyDescent="0.35">
      <c r="C14" s="43" t="s">
        <v>28</v>
      </c>
      <c r="D14" s="6" t="s">
        <v>0</v>
      </c>
      <c r="E14" s="7"/>
      <c r="F14" s="7"/>
      <c r="G14" s="38" t="s">
        <v>1</v>
      </c>
      <c r="H14" s="54">
        <v>48099548</v>
      </c>
      <c r="J14" s="5">
        <v>2019</v>
      </c>
      <c r="K14" s="5">
        <v>40</v>
      </c>
    </row>
    <row r="15" spans="1:11" ht="13.4" customHeight="1" x14ac:dyDescent="0.35">
      <c r="D15" s="55"/>
      <c r="J15" s="5">
        <v>2020</v>
      </c>
      <c r="K15" s="5">
        <v>40</v>
      </c>
    </row>
    <row r="16" spans="1:11" ht="13.4" customHeight="1" x14ac:dyDescent="0.35">
      <c r="D16" s="55"/>
      <c r="J16" s="5">
        <v>2021</v>
      </c>
      <c r="K16" s="5">
        <v>0</v>
      </c>
    </row>
    <row r="17" spans="2:21" ht="15.75" customHeight="1" x14ac:dyDescent="0.35">
      <c r="J17" s="56" t="s">
        <v>63</v>
      </c>
      <c r="K17" s="57">
        <f>K13+K14+K15+K16</f>
        <v>100</v>
      </c>
    </row>
    <row r="18" spans="2:21" ht="15.75" customHeight="1" x14ac:dyDescent="0.35">
      <c r="B18" s="58" t="s">
        <v>36</v>
      </c>
      <c r="C18" s="59"/>
      <c r="D18" s="8" t="s">
        <v>30</v>
      </c>
      <c r="E18" s="8" t="s">
        <v>31</v>
      </c>
      <c r="F18" s="8" t="s">
        <v>32</v>
      </c>
      <c r="G18" s="8"/>
      <c r="H18" s="8"/>
      <c r="I18" s="8"/>
      <c r="J18" s="8"/>
      <c r="K18" s="8"/>
    </row>
    <row r="19" spans="2:21" ht="15" customHeight="1" x14ac:dyDescent="0.35">
      <c r="B19" s="60" t="s">
        <v>75</v>
      </c>
      <c r="C19" s="59"/>
      <c r="D19" s="8"/>
      <c r="E19" s="8"/>
      <c r="F19" s="8"/>
      <c r="G19" s="8"/>
      <c r="H19" s="8"/>
      <c r="I19" s="8"/>
      <c r="J19" s="8"/>
      <c r="K19" s="8"/>
    </row>
    <row r="20" spans="2:21" ht="15" customHeight="1" x14ac:dyDescent="0.35">
      <c r="B20" s="60" t="s">
        <v>34</v>
      </c>
      <c r="C20" s="59"/>
      <c r="D20" s="8"/>
      <c r="E20" s="8"/>
      <c r="F20" s="8"/>
      <c r="G20" s="8"/>
      <c r="H20" s="8"/>
      <c r="I20" s="8"/>
      <c r="J20" s="8"/>
      <c r="K20" s="8"/>
    </row>
    <row r="21" spans="2:21" ht="15" customHeight="1" x14ac:dyDescent="0.35">
      <c r="B21" s="58" t="s">
        <v>2</v>
      </c>
      <c r="C21" s="59"/>
      <c r="D21" s="8"/>
      <c r="E21" s="8"/>
      <c r="F21" s="8"/>
      <c r="G21" s="8"/>
      <c r="H21" s="8"/>
      <c r="I21" s="8"/>
      <c r="J21" s="8"/>
      <c r="K21" s="8"/>
    </row>
    <row r="22" spans="2:21" ht="15" customHeight="1" x14ac:dyDescent="0.35">
      <c r="B22" s="58" t="s">
        <v>35</v>
      </c>
      <c r="C22" s="59"/>
      <c r="D22" s="9">
        <v>700</v>
      </c>
      <c r="E22" s="9">
        <v>700</v>
      </c>
      <c r="F22" s="9">
        <v>700</v>
      </c>
      <c r="G22" s="9"/>
      <c r="H22" s="9"/>
      <c r="I22" s="9"/>
      <c r="J22" s="9"/>
      <c r="K22" s="9"/>
    </row>
    <row r="23" spans="2:21" ht="13.4" customHeight="1" x14ac:dyDescent="0.35"/>
    <row r="24" spans="2:21" ht="13.4" customHeight="1" thickBot="1" x14ac:dyDescent="0.4">
      <c r="U24" s="52"/>
    </row>
    <row r="25" spans="2:21" ht="13.4" customHeight="1" x14ac:dyDescent="0.35">
      <c r="B25" s="61" t="s">
        <v>29</v>
      </c>
      <c r="C25" s="62"/>
      <c r="D25" s="63" t="str">
        <f>D18</f>
        <v>Company A</v>
      </c>
      <c r="E25" s="64" t="str">
        <f>E18</f>
        <v>Company B</v>
      </c>
      <c r="F25" s="64" t="str">
        <f>F18</f>
        <v>Company C</v>
      </c>
      <c r="G25" s="65">
        <f t="shared" ref="G25:L25" si="0">G40</f>
        <v>0</v>
      </c>
      <c r="H25" s="65">
        <f t="shared" si="0"/>
        <v>0</v>
      </c>
      <c r="I25" s="65">
        <f t="shared" si="0"/>
        <v>0</v>
      </c>
      <c r="J25" s="65">
        <f t="shared" si="0"/>
        <v>0</v>
      </c>
      <c r="K25" s="65">
        <f t="shared" si="0"/>
        <v>0</v>
      </c>
      <c r="L25" s="66" t="str">
        <f t="shared" si="0"/>
        <v>Total</v>
      </c>
      <c r="U25" s="52"/>
    </row>
    <row r="26" spans="2:21" ht="13.4" customHeight="1" x14ac:dyDescent="0.35">
      <c r="B26" s="67"/>
      <c r="C26" s="68"/>
      <c r="D26" s="69"/>
      <c r="E26" s="70"/>
      <c r="F26" s="71"/>
      <c r="G26" s="71"/>
      <c r="H26" s="71"/>
      <c r="I26" s="71"/>
      <c r="J26" s="71"/>
      <c r="K26" s="71"/>
      <c r="L26" s="72"/>
      <c r="U26" s="52"/>
    </row>
    <row r="27" spans="2:21" ht="13.4" customHeight="1" x14ac:dyDescent="0.35">
      <c r="B27" s="73"/>
      <c r="C27" s="74" t="s">
        <v>38</v>
      </c>
      <c r="D27" s="75" t="s">
        <v>39</v>
      </c>
      <c r="E27" s="76" t="s">
        <v>39</v>
      </c>
      <c r="F27" s="77" t="s">
        <v>39</v>
      </c>
      <c r="G27" s="77" t="s">
        <v>39</v>
      </c>
      <c r="H27" s="77" t="s">
        <v>39</v>
      </c>
      <c r="I27" s="77" t="s">
        <v>39</v>
      </c>
      <c r="J27" s="77" t="s">
        <v>39</v>
      </c>
      <c r="K27" s="77" t="s">
        <v>39</v>
      </c>
      <c r="L27" s="78" t="s">
        <v>39</v>
      </c>
      <c r="U27" s="52"/>
    </row>
    <row r="28" spans="2:21" ht="13.4" customHeight="1" thickBot="1" x14ac:dyDescent="0.4">
      <c r="B28" s="73"/>
      <c r="C28" s="79"/>
      <c r="D28" s="80"/>
      <c r="E28" s="81"/>
      <c r="F28" s="82"/>
      <c r="G28" s="82"/>
      <c r="H28" s="82"/>
      <c r="I28" s="82"/>
      <c r="J28" s="82"/>
      <c r="K28" s="82"/>
      <c r="L28" s="83"/>
      <c r="U28" s="52"/>
    </row>
    <row r="29" spans="2:21" ht="13.4" customHeight="1" x14ac:dyDescent="0.35">
      <c r="B29" s="84" t="s">
        <v>3</v>
      </c>
      <c r="C29" s="19" t="s">
        <v>40</v>
      </c>
      <c r="D29" s="20">
        <v>200</v>
      </c>
      <c r="E29" s="21">
        <v>100</v>
      </c>
      <c r="F29" s="22">
        <v>50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30">
        <f>SUM(D29:K29)</f>
        <v>350</v>
      </c>
      <c r="U29" s="52"/>
    </row>
    <row r="30" spans="2:21" ht="13.4" customHeight="1" x14ac:dyDescent="0.35">
      <c r="B30" s="85" t="s">
        <v>4</v>
      </c>
      <c r="C30" s="23" t="s">
        <v>41</v>
      </c>
      <c r="D30" s="20">
        <v>100</v>
      </c>
      <c r="E30" s="21">
        <v>300</v>
      </c>
      <c r="F30" s="22">
        <v>50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30">
        <f>SUM(D30:K30)</f>
        <v>450</v>
      </c>
      <c r="U30" s="52"/>
    </row>
    <row r="31" spans="2:21" ht="15" customHeight="1" x14ac:dyDescent="0.35">
      <c r="B31" s="85" t="s">
        <v>5</v>
      </c>
      <c r="C31" s="23" t="s">
        <v>42</v>
      </c>
      <c r="D31" s="20">
        <v>50</v>
      </c>
      <c r="E31" s="21">
        <v>300</v>
      </c>
      <c r="F31" s="22">
        <v>50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30">
        <f t="shared" ref="L31:L36" si="1">SUM(D31:K31)</f>
        <v>400</v>
      </c>
      <c r="M31" s="86"/>
      <c r="U31" s="52"/>
    </row>
    <row r="32" spans="2:21" ht="15" customHeight="1" x14ac:dyDescent="0.35">
      <c r="B32" s="85" t="s">
        <v>6</v>
      </c>
      <c r="C32" s="23" t="s">
        <v>43</v>
      </c>
      <c r="D32" s="20">
        <v>50</v>
      </c>
      <c r="E32" s="21">
        <v>100</v>
      </c>
      <c r="F32" s="22">
        <v>50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30">
        <f t="shared" si="1"/>
        <v>200</v>
      </c>
      <c r="M32" s="86"/>
      <c r="U32" s="52"/>
    </row>
    <row r="33" spans="2:43" ht="15" customHeight="1" x14ac:dyDescent="0.35">
      <c r="B33" s="85" t="s">
        <v>7</v>
      </c>
      <c r="C33" s="23"/>
      <c r="D33" s="20">
        <v>0</v>
      </c>
      <c r="E33" s="21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30">
        <f t="shared" si="1"/>
        <v>0</v>
      </c>
      <c r="M33" s="86"/>
      <c r="U33" s="52"/>
    </row>
    <row r="34" spans="2:43" ht="15" customHeight="1" x14ac:dyDescent="0.35">
      <c r="B34" s="85" t="s">
        <v>8</v>
      </c>
      <c r="C34" s="23"/>
      <c r="D34" s="20">
        <v>0</v>
      </c>
      <c r="E34" s="21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30">
        <f t="shared" si="1"/>
        <v>0</v>
      </c>
      <c r="M34" s="86"/>
      <c r="U34" s="52"/>
    </row>
    <row r="35" spans="2:43" ht="15" customHeight="1" x14ac:dyDescent="0.35">
      <c r="B35" s="87" t="s">
        <v>9</v>
      </c>
      <c r="C35" s="23"/>
      <c r="D35" s="20">
        <v>0</v>
      </c>
      <c r="E35" s="21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30">
        <f t="shared" si="1"/>
        <v>0</v>
      </c>
      <c r="M35" s="86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</row>
    <row r="36" spans="2:43" ht="15" customHeight="1" x14ac:dyDescent="0.35">
      <c r="B36" s="88" t="s">
        <v>10</v>
      </c>
      <c r="C36" s="23"/>
      <c r="D36" s="20">
        <v>0</v>
      </c>
      <c r="E36" s="21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30">
        <f t="shared" si="1"/>
        <v>0</v>
      </c>
      <c r="M36" s="86"/>
      <c r="N36" s="89"/>
      <c r="O36" s="89"/>
      <c r="P36" s="89"/>
      <c r="Q36" s="89"/>
      <c r="R36" s="89"/>
      <c r="S36" s="89"/>
      <c r="T36" s="89"/>
      <c r="U36" s="52"/>
      <c r="V36" s="90"/>
      <c r="W36" s="91"/>
      <c r="X36" s="91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</row>
    <row r="37" spans="2:43" x14ac:dyDescent="0.35">
      <c r="B37" s="93" t="s">
        <v>11</v>
      </c>
      <c r="C37" s="94" t="s">
        <v>82</v>
      </c>
      <c r="D37" s="24">
        <v>50</v>
      </c>
      <c r="E37" s="25">
        <v>50</v>
      </c>
      <c r="F37" s="26">
        <v>150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31">
        <f>SUM(D37:K37)</f>
        <v>250</v>
      </c>
    </row>
    <row r="38" spans="2:43" ht="15" thickBot="1" x14ac:dyDescent="0.4">
      <c r="B38" s="95"/>
      <c r="C38" s="96" t="s">
        <v>12</v>
      </c>
      <c r="D38" s="27">
        <f>SUM(D29:D37)</f>
        <v>450</v>
      </c>
      <c r="E38" s="28">
        <f t="shared" ref="E38:L38" si="2">SUM(E29:E37)</f>
        <v>850</v>
      </c>
      <c r="F38" s="28">
        <f t="shared" si="2"/>
        <v>350</v>
      </c>
      <c r="G38" s="28">
        <f t="shared" si="2"/>
        <v>0</v>
      </c>
      <c r="H38" s="28">
        <f t="shared" si="2"/>
        <v>0</v>
      </c>
      <c r="I38" s="28">
        <f t="shared" si="2"/>
        <v>0</v>
      </c>
      <c r="J38" s="28">
        <f t="shared" si="2"/>
        <v>0</v>
      </c>
      <c r="K38" s="28">
        <f t="shared" si="2"/>
        <v>0</v>
      </c>
      <c r="L38" s="29">
        <f t="shared" si="2"/>
        <v>1650</v>
      </c>
    </row>
    <row r="39" spans="2:43" ht="15" customHeight="1" thickBot="1" x14ac:dyDescent="0.4">
      <c r="AD39" s="97"/>
    </row>
    <row r="40" spans="2:43" ht="15" customHeight="1" x14ac:dyDescent="0.35">
      <c r="B40" s="61" t="s">
        <v>37</v>
      </c>
      <c r="C40" s="62"/>
      <c r="D40" s="98" t="str">
        <f t="shared" ref="D40:K40" si="3">D18</f>
        <v>Company A</v>
      </c>
      <c r="E40" s="99" t="str">
        <f t="shared" si="3"/>
        <v>Company B</v>
      </c>
      <c r="F40" s="99" t="str">
        <f t="shared" si="3"/>
        <v>Company C</v>
      </c>
      <c r="G40" s="99">
        <f t="shared" si="3"/>
        <v>0</v>
      </c>
      <c r="H40" s="99">
        <f t="shared" si="3"/>
        <v>0</v>
      </c>
      <c r="I40" s="99">
        <f t="shared" si="3"/>
        <v>0</v>
      </c>
      <c r="J40" s="99">
        <f t="shared" si="3"/>
        <v>0</v>
      </c>
      <c r="K40" s="99">
        <f t="shared" si="3"/>
        <v>0</v>
      </c>
      <c r="L40" s="100" t="s">
        <v>50</v>
      </c>
    </row>
    <row r="41" spans="2:43" ht="15" customHeight="1" x14ac:dyDescent="0.35">
      <c r="B41" s="67"/>
      <c r="C41" s="68"/>
      <c r="D41" s="101"/>
      <c r="E41" s="102"/>
      <c r="F41" s="102"/>
      <c r="G41" s="102"/>
      <c r="H41" s="102"/>
      <c r="I41" s="102"/>
      <c r="J41" s="102"/>
      <c r="K41" s="102"/>
      <c r="L41" s="103"/>
    </row>
    <row r="42" spans="2:43" ht="15" customHeight="1" x14ac:dyDescent="0.35">
      <c r="B42" s="73"/>
      <c r="C42" s="74" t="s">
        <v>38</v>
      </c>
      <c r="D42" s="104" t="s">
        <v>13</v>
      </c>
      <c r="E42" s="105" t="s">
        <v>13</v>
      </c>
      <c r="F42" s="105" t="s">
        <v>13</v>
      </c>
      <c r="G42" s="105" t="s">
        <v>13</v>
      </c>
      <c r="H42" s="105" t="s">
        <v>13</v>
      </c>
      <c r="I42" s="105" t="s">
        <v>13</v>
      </c>
      <c r="J42" s="105" t="s">
        <v>13</v>
      </c>
      <c r="K42" s="105" t="s">
        <v>13</v>
      </c>
      <c r="L42" s="106" t="s">
        <v>13</v>
      </c>
    </row>
    <row r="43" spans="2:43" ht="14.9" customHeight="1" thickBot="1" x14ac:dyDescent="0.4">
      <c r="B43" s="73"/>
      <c r="C43" s="79"/>
      <c r="D43" s="107"/>
      <c r="E43" s="108"/>
      <c r="F43" s="108"/>
      <c r="G43" s="108"/>
      <c r="H43" s="108"/>
      <c r="I43" s="108"/>
      <c r="J43" s="108"/>
      <c r="K43" s="108"/>
      <c r="L43" s="109"/>
    </row>
    <row r="44" spans="2:43" ht="15" customHeight="1" x14ac:dyDescent="0.35">
      <c r="B44" s="84" t="str">
        <f t="shared" ref="B44:C52" si="4">B29</f>
        <v xml:space="preserve"> 1.1</v>
      </c>
      <c r="C44" s="110" t="str">
        <f t="shared" si="4"/>
        <v>Example: Consept development</v>
      </c>
      <c r="D44" s="111">
        <f t="shared" ref="D44:D52" si="5">D29*$D$22</f>
        <v>140000</v>
      </c>
      <c r="E44" s="112">
        <f t="shared" ref="E44:E52" si="6">E29*$E$22</f>
        <v>70000</v>
      </c>
      <c r="F44" s="112">
        <f t="shared" ref="F44:F52" si="7">F29*$F$22</f>
        <v>35000</v>
      </c>
      <c r="G44" s="112">
        <f t="shared" ref="G44:G52" si="8">G29*$G$22</f>
        <v>0</v>
      </c>
      <c r="H44" s="112">
        <f t="shared" ref="H44:H52" si="9">H29*$H$22</f>
        <v>0</v>
      </c>
      <c r="I44" s="112">
        <f t="shared" ref="I44:I52" si="10">I29*$I$22</f>
        <v>0</v>
      </c>
      <c r="J44" s="112">
        <f t="shared" ref="J44:J52" si="11">J29*$J$22</f>
        <v>0</v>
      </c>
      <c r="K44" s="112">
        <f t="shared" ref="K44:K52" si="12">K29*$K$22</f>
        <v>0</v>
      </c>
      <c r="L44" s="113">
        <f t="shared" ref="L44:L57" si="13">SUM(D44:K44)</f>
        <v>245000</v>
      </c>
    </row>
    <row r="45" spans="2:43" ht="15" customHeight="1" x14ac:dyDescent="0.35">
      <c r="B45" s="85" t="str">
        <f t="shared" si="4"/>
        <v xml:space="preserve"> 1.2</v>
      </c>
      <c r="C45" s="114" t="str">
        <f t="shared" si="4"/>
        <v>Example: Engineering</v>
      </c>
      <c r="D45" s="115">
        <f t="shared" si="5"/>
        <v>70000</v>
      </c>
      <c r="E45" s="116">
        <f t="shared" si="6"/>
        <v>210000</v>
      </c>
      <c r="F45" s="116">
        <f t="shared" si="7"/>
        <v>35000</v>
      </c>
      <c r="G45" s="116">
        <f t="shared" si="8"/>
        <v>0</v>
      </c>
      <c r="H45" s="116">
        <f t="shared" si="9"/>
        <v>0</v>
      </c>
      <c r="I45" s="116">
        <f t="shared" si="10"/>
        <v>0</v>
      </c>
      <c r="J45" s="116">
        <f t="shared" si="11"/>
        <v>0</v>
      </c>
      <c r="K45" s="116">
        <f t="shared" si="12"/>
        <v>0</v>
      </c>
      <c r="L45" s="117">
        <f t="shared" si="13"/>
        <v>315000</v>
      </c>
    </row>
    <row r="46" spans="2:43" ht="15" customHeight="1" x14ac:dyDescent="0.35">
      <c r="B46" s="85" t="str">
        <f t="shared" si="4"/>
        <v xml:space="preserve"> 1.3</v>
      </c>
      <c r="C46" s="114" t="str">
        <f t="shared" si="4"/>
        <v>Example: Price calculation</v>
      </c>
      <c r="D46" s="115">
        <f t="shared" si="5"/>
        <v>35000</v>
      </c>
      <c r="E46" s="116">
        <f t="shared" si="6"/>
        <v>210000</v>
      </c>
      <c r="F46" s="116">
        <f t="shared" si="7"/>
        <v>35000</v>
      </c>
      <c r="G46" s="116">
        <f t="shared" si="8"/>
        <v>0</v>
      </c>
      <c r="H46" s="116">
        <f t="shared" si="9"/>
        <v>0</v>
      </c>
      <c r="I46" s="116">
        <f t="shared" si="10"/>
        <v>0</v>
      </c>
      <c r="J46" s="116">
        <f t="shared" si="11"/>
        <v>0</v>
      </c>
      <c r="K46" s="116">
        <f t="shared" si="12"/>
        <v>0</v>
      </c>
      <c r="L46" s="117">
        <f>SUM(D46:K46)</f>
        <v>280000</v>
      </c>
    </row>
    <row r="47" spans="2:43" ht="15" customHeight="1" x14ac:dyDescent="0.35">
      <c r="B47" s="85" t="str">
        <f t="shared" si="4"/>
        <v xml:space="preserve"> 1.4</v>
      </c>
      <c r="C47" s="114" t="str">
        <f t="shared" si="4"/>
        <v>Example: Cost/benefit analysis</v>
      </c>
      <c r="D47" s="115">
        <f t="shared" si="5"/>
        <v>35000</v>
      </c>
      <c r="E47" s="116">
        <f t="shared" si="6"/>
        <v>70000</v>
      </c>
      <c r="F47" s="116">
        <f t="shared" si="7"/>
        <v>35000</v>
      </c>
      <c r="G47" s="116">
        <f t="shared" si="8"/>
        <v>0</v>
      </c>
      <c r="H47" s="116">
        <f t="shared" si="9"/>
        <v>0</v>
      </c>
      <c r="I47" s="116">
        <f t="shared" si="10"/>
        <v>0</v>
      </c>
      <c r="J47" s="116">
        <f t="shared" si="11"/>
        <v>0</v>
      </c>
      <c r="K47" s="116">
        <f t="shared" si="12"/>
        <v>0</v>
      </c>
      <c r="L47" s="117">
        <f>SUM(D47:K47)</f>
        <v>140000</v>
      </c>
    </row>
    <row r="48" spans="2:43" ht="15" customHeight="1" x14ac:dyDescent="0.35">
      <c r="B48" s="85" t="str">
        <f t="shared" si="4"/>
        <v xml:space="preserve"> 1.5</v>
      </c>
      <c r="C48" s="118">
        <f t="shared" si="4"/>
        <v>0</v>
      </c>
      <c r="D48" s="115">
        <f t="shared" si="5"/>
        <v>0</v>
      </c>
      <c r="E48" s="116">
        <f t="shared" si="6"/>
        <v>0</v>
      </c>
      <c r="F48" s="116">
        <f t="shared" si="7"/>
        <v>0</v>
      </c>
      <c r="G48" s="116">
        <f t="shared" si="8"/>
        <v>0</v>
      </c>
      <c r="H48" s="116">
        <f t="shared" si="9"/>
        <v>0</v>
      </c>
      <c r="I48" s="116">
        <f t="shared" si="10"/>
        <v>0</v>
      </c>
      <c r="J48" s="116">
        <f t="shared" si="11"/>
        <v>0</v>
      </c>
      <c r="K48" s="116">
        <f t="shared" si="12"/>
        <v>0</v>
      </c>
      <c r="L48" s="117">
        <f>SUM(D48:K48)</f>
        <v>0</v>
      </c>
    </row>
    <row r="49" spans="2:15" ht="15" customHeight="1" x14ac:dyDescent="0.35">
      <c r="B49" s="85" t="str">
        <f t="shared" si="4"/>
        <v xml:space="preserve"> 1.6</v>
      </c>
      <c r="C49" s="118">
        <f t="shared" si="4"/>
        <v>0</v>
      </c>
      <c r="D49" s="115">
        <f t="shared" si="5"/>
        <v>0</v>
      </c>
      <c r="E49" s="116">
        <f t="shared" si="6"/>
        <v>0</v>
      </c>
      <c r="F49" s="116">
        <f t="shared" si="7"/>
        <v>0</v>
      </c>
      <c r="G49" s="116">
        <f t="shared" si="8"/>
        <v>0</v>
      </c>
      <c r="H49" s="116">
        <f t="shared" si="9"/>
        <v>0</v>
      </c>
      <c r="I49" s="116">
        <f t="shared" si="10"/>
        <v>0</v>
      </c>
      <c r="J49" s="116">
        <f t="shared" si="11"/>
        <v>0</v>
      </c>
      <c r="K49" s="116">
        <f t="shared" si="12"/>
        <v>0</v>
      </c>
      <c r="L49" s="117">
        <f>SUM(D49:K49)</f>
        <v>0</v>
      </c>
    </row>
    <row r="50" spans="2:15" ht="15" customHeight="1" x14ac:dyDescent="0.35">
      <c r="B50" s="85" t="str">
        <f t="shared" si="4"/>
        <v xml:space="preserve"> 1.7</v>
      </c>
      <c r="C50" s="118">
        <f t="shared" si="4"/>
        <v>0</v>
      </c>
      <c r="D50" s="115">
        <f t="shared" si="5"/>
        <v>0</v>
      </c>
      <c r="E50" s="116">
        <f t="shared" si="6"/>
        <v>0</v>
      </c>
      <c r="F50" s="116">
        <f t="shared" si="7"/>
        <v>0</v>
      </c>
      <c r="G50" s="116">
        <f t="shared" si="8"/>
        <v>0</v>
      </c>
      <c r="H50" s="116">
        <f t="shared" si="9"/>
        <v>0</v>
      </c>
      <c r="I50" s="116">
        <f t="shared" si="10"/>
        <v>0</v>
      </c>
      <c r="J50" s="116">
        <f t="shared" si="11"/>
        <v>0</v>
      </c>
      <c r="K50" s="116">
        <f t="shared" si="12"/>
        <v>0</v>
      </c>
      <c r="L50" s="117">
        <f t="shared" si="13"/>
        <v>0</v>
      </c>
    </row>
    <row r="51" spans="2:15" ht="15" customHeight="1" x14ac:dyDescent="0.35">
      <c r="B51" s="85" t="str">
        <f t="shared" si="4"/>
        <v xml:space="preserve"> 1.8</v>
      </c>
      <c r="C51" s="118">
        <f t="shared" si="4"/>
        <v>0</v>
      </c>
      <c r="D51" s="115">
        <f t="shared" si="5"/>
        <v>0</v>
      </c>
      <c r="E51" s="116">
        <f t="shared" si="6"/>
        <v>0</v>
      </c>
      <c r="F51" s="116">
        <f t="shared" si="7"/>
        <v>0</v>
      </c>
      <c r="G51" s="116">
        <f t="shared" si="8"/>
        <v>0</v>
      </c>
      <c r="H51" s="116">
        <f t="shared" si="9"/>
        <v>0</v>
      </c>
      <c r="I51" s="116">
        <f t="shared" si="10"/>
        <v>0</v>
      </c>
      <c r="J51" s="116">
        <f t="shared" si="11"/>
        <v>0</v>
      </c>
      <c r="K51" s="116">
        <f t="shared" si="12"/>
        <v>0</v>
      </c>
      <c r="L51" s="117">
        <f t="shared" si="13"/>
        <v>0</v>
      </c>
    </row>
    <row r="52" spans="2:15" ht="15" customHeight="1" x14ac:dyDescent="0.35">
      <c r="B52" s="85" t="str">
        <f t="shared" si="4"/>
        <v xml:space="preserve"> 1.9</v>
      </c>
      <c r="C52" s="114" t="str">
        <f t="shared" si="4"/>
        <v>Project management and reporting</v>
      </c>
      <c r="D52" s="115">
        <f t="shared" si="5"/>
        <v>35000</v>
      </c>
      <c r="E52" s="116">
        <f t="shared" si="6"/>
        <v>35000</v>
      </c>
      <c r="F52" s="116">
        <f t="shared" si="7"/>
        <v>105000</v>
      </c>
      <c r="G52" s="116">
        <f t="shared" si="8"/>
        <v>0</v>
      </c>
      <c r="H52" s="116">
        <f t="shared" si="9"/>
        <v>0</v>
      </c>
      <c r="I52" s="116">
        <f t="shared" si="10"/>
        <v>0</v>
      </c>
      <c r="J52" s="116">
        <f t="shared" si="11"/>
        <v>0</v>
      </c>
      <c r="K52" s="116">
        <f t="shared" si="12"/>
        <v>0</v>
      </c>
      <c r="L52" s="117">
        <f t="shared" si="13"/>
        <v>175000</v>
      </c>
      <c r="N52" s="86"/>
    </row>
    <row r="53" spans="2:15" ht="15" customHeight="1" x14ac:dyDescent="0.35">
      <c r="B53" s="87"/>
      <c r="C53" s="119" t="s">
        <v>44</v>
      </c>
      <c r="D53" s="13">
        <v>10000</v>
      </c>
      <c r="E53" s="14">
        <v>10000</v>
      </c>
      <c r="F53" s="14">
        <v>10000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17">
        <f t="shared" si="13"/>
        <v>30000</v>
      </c>
    </row>
    <row r="54" spans="2:15" ht="15" customHeight="1" x14ac:dyDescent="0.35">
      <c r="B54" s="87"/>
      <c r="C54" s="119" t="s">
        <v>47</v>
      </c>
      <c r="D54" s="13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17">
        <f t="shared" si="13"/>
        <v>0</v>
      </c>
    </row>
    <row r="55" spans="2:15" ht="15" customHeight="1" x14ac:dyDescent="0.35">
      <c r="B55" s="87"/>
      <c r="C55" s="119" t="s">
        <v>48</v>
      </c>
      <c r="D55" s="13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17">
        <f t="shared" si="13"/>
        <v>0</v>
      </c>
    </row>
    <row r="56" spans="2:15" ht="15" customHeight="1" x14ac:dyDescent="0.35">
      <c r="B56" s="87"/>
      <c r="C56" s="119" t="s">
        <v>45</v>
      </c>
      <c r="D56" s="13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17">
        <f t="shared" si="13"/>
        <v>0</v>
      </c>
    </row>
    <row r="57" spans="2:15" ht="15" customHeight="1" x14ac:dyDescent="0.35">
      <c r="B57" s="120"/>
      <c r="C57" s="121" t="s">
        <v>46</v>
      </c>
      <c r="D57" s="15">
        <v>5000</v>
      </c>
      <c r="E57" s="16">
        <v>5000</v>
      </c>
      <c r="F57" s="16">
        <v>5000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22">
        <f t="shared" si="13"/>
        <v>15000</v>
      </c>
    </row>
    <row r="58" spans="2:15" ht="15" customHeight="1" x14ac:dyDescent="0.35">
      <c r="B58" s="123"/>
      <c r="C58" s="124" t="s">
        <v>12</v>
      </c>
      <c r="D58" s="125">
        <f t="shared" ref="D58:L58" si="14">SUM(D44:D57)</f>
        <v>330000</v>
      </c>
      <c r="E58" s="126">
        <f t="shared" si="14"/>
        <v>610000</v>
      </c>
      <c r="F58" s="126">
        <f t="shared" si="14"/>
        <v>260000</v>
      </c>
      <c r="G58" s="126">
        <f t="shared" si="14"/>
        <v>0</v>
      </c>
      <c r="H58" s="126">
        <f t="shared" si="14"/>
        <v>0</v>
      </c>
      <c r="I58" s="126">
        <f t="shared" si="14"/>
        <v>0</v>
      </c>
      <c r="J58" s="126">
        <f t="shared" si="14"/>
        <v>0</v>
      </c>
      <c r="K58" s="126">
        <f t="shared" si="14"/>
        <v>0</v>
      </c>
      <c r="L58" s="127">
        <f t="shared" si="14"/>
        <v>1200000</v>
      </c>
      <c r="N58" s="86"/>
    </row>
    <row r="59" spans="2:15" ht="15" customHeight="1" thickBot="1" x14ac:dyDescent="0.4">
      <c r="B59" s="128"/>
      <c r="C59" s="129" t="s">
        <v>49</v>
      </c>
      <c r="D59" s="130">
        <f>D58/L58</f>
        <v>0.27500000000000002</v>
      </c>
      <c r="E59" s="131">
        <f>E58/L58</f>
        <v>0.5083333333333333</v>
      </c>
      <c r="F59" s="131">
        <f>F58/L58</f>
        <v>0.21666666666666667</v>
      </c>
      <c r="G59" s="131">
        <f>G58/L58</f>
        <v>0</v>
      </c>
      <c r="H59" s="131">
        <f>H58/L58</f>
        <v>0</v>
      </c>
      <c r="I59" s="131">
        <f>I58/L58</f>
        <v>0</v>
      </c>
      <c r="J59" s="131">
        <f>J58/L58</f>
        <v>0</v>
      </c>
      <c r="K59" s="131">
        <f>K58/L58</f>
        <v>0</v>
      </c>
      <c r="L59" s="132">
        <f>SUM(D59:K59)</f>
        <v>1</v>
      </c>
      <c r="N59" s="86"/>
    </row>
    <row r="60" spans="2:15" ht="15" customHeight="1" thickBot="1" x14ac:dyDescent="0.4"/>
    <row r="61" spans="2:15" ht="15.75" customHeight="1" thickBot="1" x14ac:dyDescent="0.4">
      <c r="D61" s="133" t="s">
        <v>51</v>
      </c>
      <c r="E61" s="134"/>
      <c r="F61" s="134"/>
      <c r="G61" s="134"/>
      <c r="H61" s="135" t="s">
        <v>52</v>
      </c>
      <c r="I61" s="136"/>
      <c r="J61" s="137" t="s">
        <v>53</v>
      </c>
      <c r="K61" s="137"/>
      <c r="L61" s="136"/>
      <c r="N61" s="138"/>
      <c r="O61" s="139"/>
    </row>
    <row r="62" spans="2:15" ht="15" customHeight="1" x14ac:dyDescent="0.35">
      <c r="D62" s="73"/>
      <c r="E62" s="79"/>
      <c r="F62" s="79"/>
      <c r="G62" s="140"/>
      <c r="H62" s="73" t="s">
        <v>14</v>
      </c>
      <c r="I62" s="141" t="s">
        <v>15</v>
      </c>
      <c r="J62" s="79" t="s">
        <v>16</v>
      </c>
      <c r="K62" s="142" t="s">
        <v>17</v>
      </c>
      <c r="L62" s="141" t="s">
        <v>18</v>
      </c>
      <c r="N62" s="143" t="s">
        <v>54</v>
      </c>
      <c r="O62" s="144" t="s">
        <v>54</v>
      </c>
    </row>
    <row r="63" spans="2:15" ht="15" customHeight="1" x14ac:dyDescent="0.35">
      <c r="D63" s="73"/>
      <c r="E63" s="79" t="s">
        <v>36</v>
      </c>
      <c r="F63" s="79" t="s">
        <v>54</v>
      </c>
      <c r="G63" s="140" t="s">
        <v>55</v>
      </c>
      <c r="H63" s="73" t="s">
        <v>56</v>
      </c>
      <c r="I63" s="145" t="s">
        <v>57</v>
      </c>
      <c r="J63" s="79" t="s">
        <v>58</v>
      </c>
      <c r="K63" s="146" t="s">
        <v>59</v>
      </c>
      <c r="L63" s="145" t="s">
        <v>60</v>
      </c>
      <c r="N63" s="147" t="s">
        <v>61</v>
      </c>
      <c r="O63" s="148" t="s">
        <v>61</v>
      </c>
    </row>
    <row r="64" spans="2:15" ht="15" customHeight="1" thickBot="1" x14ac:dyDescent="0.4">
      <c r="D64" s="149"/>
      <c r="E64" s="150"/>
      <c r="F64" s="150" t="s">
        <v>76</v>
      </c>
      <c r="G64" s="151" t="s">
        <v>19</v>
      </c>
      <c r="H64" s="149" t="s">
        <v>74</v>
      </c>
      <c r="I64" s="152" t="s">
        <v>74</v>
      </c>
      <c r="J64" s="150" t="s">
        <v>74</v>
      </c>
      <c r="K64" s="153" t="s">
        <v>74</v>
      </c>
      <c r="L64" s="152" t="s">
        <v>74</v>
      </c>
      <c r="N64" s="154" t="s">
        <v>74</v>
      </c>
      <c r="O64" s="154" t="s">
        <v>19</v>
      </c>
    </row>
    <row r="65" spans="3:16" x14ac:dyDescent="0.35">
      <c r="D65" s="155">
        <f>J13</f>
        <v>2018</v>
      </c>
      <c r="E65" s="10" t="s">
        <v>20</v>
      </c>
      <c r="F65" s="10">
        <v>100</v>
      </c>
      <c r="G65" s="140"/>
      <c r="H65" s="156">
        <f>(SUM(J69:J76)+SUM(K69:K76)+SUM(L69:L76)-SUM(I69:I76))*F65/100</f>
        <v>120000</v>
      </c>
      <c r="I65" s="157"/>
      <c r="J65" s="158"/>
      <c r="K65" s="159"/>
      <c r="L65" s="157"/>
      <c r="N65" s="148"/>
      <c r="O65" s="148"/>
    </row>
    <row r="66" spans="3:16" ht="15.75" customHeight="1" x14ac:dyDescent="0.35">
      <c r="D66" s="73"/>
      <c r="E66" s="10" t="s">
        <v>21</v>
      </c>
      <c r="F66" s="10">
        <v>0</v>
      </c>
      <c r="G66" s="140"/>
      <c r="H66" s="156">
        <f>(SUM(J69:J76)+SUM(K69:K76)+SUM(L69:L76)-SUM(I69:I76))*F66/100</f>
        <v>0</v>
      </c>
      <c r="I66" s="157"/>
      <c r="J66" s="158"/>
      <c r="K66" s="159"/>
      <c r="L66" s="157"/>
      <c r="N66" s="148"/>
      <c r="O66" s="148"/>
    </row>
    <row r="67" spans="3:16" ht="15" customHeight="1" x14ac:dyDescent="0.35">
      <c r="D67" s="73"/>
      <c r="E67" s="10" t="s">
        <v>22</v>
      </c>
      <c r="F67" s="10">
        <v>0</v>
      </c>
      <c r="G67" s="140"/>
      <c r="H67" s="156">
        <f>(SUM(J69:J76)+SUM(K69:K76)+SUM(L69:L76)-SUM(I69:I76))*F67/100</f>
        <v>0</v>
      </c>
      <c r="I67" s="157"/>
      <c r="J67" s="158"/>
      <c r="K67" s="159"/>
      <c r="L67" s="157"/>
      <c r="N67" s="148"/>
      <c r="O67" s="148"/>
    </row>
    <row r="68" spans="3:16" ht="15" customHeight="1" x14ac:dyDescent="0.35">
      <c r="C68" s="42" t="s">
        <v>62</v>
      </c>
      <c r="D68" s="73"/>
      <c r="E68" s="41" t="s">
        <v>63</v>
      </c>
      <c r="F68" s="41">
        <f>SUM(F65:F67)</f>
        <v>100</v>
      </c>
      <c r="G68" s="140"/>
      <c r="H68" s="156"/>
      <c r="I68" s="157"/>
      <c r="J68" s="158"/>
      <c r="K68" s="159"/>
      <c r="L68" s="157"/>
      <c r="N68" s="148"/>
      <c r="O68" s="148"/>
    </row>
    <row r="69" spans="3:16" ht="15" customHeight="1" x14ac:dyDescent="0.35">
      <c r="D69" s="73"/>
      <c r="E69" s="79" t="str">
        <f>D18</f>
        <v>Company A</v>
      </c>
      <c r="F69" s="79"/>
      <c r="G69" s="17">
        <v>50</v>
      </c>
      <c r="H69" s="156"/>
      <c r="I69" s="157">
        <f t="shared" ref="I69:I76" si="15">(J69+K69+L69)*G69/100</f>
        <v>33000</v>
      </c>
      <c r="J69" s="158">
        <f>SUM(D44:D52)*K13/100</f>
        <v>63000</v>
      </c>
      <c r="K69" s="159">
        <f>D53*K13/100</f>
        <v>2000</v>
      </c>
      <c r="L69" s="157">
        <f>(D54+D55+D56+D57)*K13/100</f>
        <v>1000</v>
      </c>
      <c r="N69" s="160">
        <f>(J69+K69+L69)-I69</f>
        <v>33000</v>
      </c>
      <c r="O69" s="161">
        <f>(N69/($H$65+$H$66+$H$67))*100</f>
        <v>27.500000000000004</v>
      </c>
    </row>
    <row r="70" spans="3:16" ht="15" customHeight="1" x14ac:dyDescent="0.35">
      <c r="D70" s="73"/>
      <c r="E70" s="79" t="str">
        <f>E18</f>
        <v>Company B</v>
      </c>
      <c r="F70" s="79"/>
      <c r="G70" s="17">
        <v>50</v>
      </c>
      <c r="H70" s="156"/>
      <c r="I70" s="157">
        <f t="shared" si="15"/>
        <v>61000</v>
      </c>
      <c r="J70" s="158">
        <f>SUM(E44:E52)*K13/100</f>
        <v>119000</v>
      </c>
      <c r="K70" s="159">
        <f>E53*K13/100</f>
        <v>2000</v>
      </c>
      <c r="L70" s="157">
        <f>(E54+E55+E56+E57)*K13/100</f>
        <v>1000</v>
      </c>
      <c r="N70" s="160">
        <f t="shared" ref="N70:N76" si="16">(J70+K70+L70)-I70</f>
        <v>61000</v>
      </c>
      <c r="O70" s="161">
        <f>(N70/($H$65+$H$66+$H$67))*100</f>
        <v>50.833333333333329</v>
      </c>
    </row>
    <row r="71" spans="3:16" ht="15" customHeight="1" x14ac:dyDescent="0.35">
      <c r="D71" s="73"/>
      <c r="E71" s="79" t="str">
        <f>F18</f>
        <v>Company C</v>
      </c>
      <c r="F71" s="79"/>
      <c r="G71" s="17">
        <v>50</v>
      </c>
      <c r="H71" s="156"/>
      <c r="I71" s="157">
        <f t="shared" si="15"/>
        <v>26000</v>
      </c>
      <c r="J71" s="158">
        <f>SUM(F44:F52)*K13/100</f>
        <v>49000</v>
      </c>
      <c r="K71" s="159">
        <f>F53*K13/100</f>
        <v>2000</v>
      </c>
      <c r="L71" s="157">
        <f>(F54+F55+F56+F57)*K13/100</f>
        <v>1000</v>
      </c>
      <c r="N71" s="160">
        <f t="shared" si="16"/>
        <v>26000</v>
      </c>
      <c r="O71" s="161">
        <f t="shared" ref="O71:O76" si="17">(N71/($H$65+$H$66+$H$67))*100</f>
        <v>21.666666666666668</v>
      </c>
    </row>
    <row r="72" spans="3:16" ht="15" customHeight="1" x14ac:dyDescent="0.35">
      <c r="D72" s="73"/>
      <c r="E72" s="79">
        <f>G18</f>
        <v>0</v>
      </c>
      <c r="F72" s="79"/>
      <c r="G72" s="17">
        <v>50</v>
      </c>
      <c r="H72" s="156"/>
      <c r="I72" s="157">
        <f t="shared" si="15"/>
        <v>0</v>
      </c>
      <c r="J72" s="158">
        <f>SUM(G44:G52)*K13/100</f>
        <v>0</v>
      </c>
      <c r="K72" s="159">
        <f>G53*K13/100</f>
        <v>0</v>
      </c>
      <c r="L72" s="157">
        <f>(G54+G55+G56+G57)*K13/100</f>
        <v>0</v>
      </c>
      <c r="N72" s="160">
        <f t="shared" si="16"/>
        <v>0</v>
      </c>
      <c r="O72" s="161">
        <f t="shared" si="17"/>
        <v>0</v>
      </c>
    </row>
    <row r="73" spans="3:16" ht="14.9" customHeight="1" x14ac:dyDescent="0.35">
      <c r="D73" s="73"/>
      <c r="E73" s="79">
        <f>H18</f>
        <v>0</v>
      </c>
      <c r="F73" s="79"/>
      <c r="G73" s="17">
        <v>50</v>
      </c>
      <c r="H73" s="156"/>
      <c r="I73" s="157">
        <f t="shared" si="15"/>
        <v>0</v>
      </c>
      <c r="J73" s="158">
        <f>SUM(H44:H52)*K13/100</f>
        <v>0</v>
      </c>
      <c r="K73" s="159">
        <f>H53*K13/100</f>
        <v>0</v>
      </c>
      <c r="L73" s="157">
        <f>(H54+H55+H56+H57)*K13/100</f>
        <v>0</v>
      </c>
      <c r="N73" s="160">
        <f t="shared" si="16"/>
        <v>0</v>
      </c>
      <c r="O73" s="161">
        <f t="shared" si="17"/>
        <v>0</v>
      </c>
    </row>
    <row r="74" spans="3:16" ht="15" customHeight="1" x14ac:dyDescent="0.35">
      <c r="D74" s="73"/>
      <c r="E74" s="79">
        <f>I18</f>
        <v>0</v>
      </c>
      <c r="F74" s="79"/>
      <c r="G74" s="17">
        <v>50</v>
      </c>
      <c r="H74" s="156"/>
      <c r="I74" s="157">
        <f t="shared" si="15"/>
        <v>0</v>
      </c>
      <c r="J74" s="158">
        <f>SUM(I44:I52)*K13/100</f>
        <v>0</v>
      </c>
      <c r="K74" s="159">
        <f>I53*K13/100</f>
        <v>0</v>
      </c>
      <c r="L74" s="157">
        <f>(I54+I55+I56+I57)*K13/100</f>
        <v>0</v>
      </c>
      <c r="N74" s="160">
        <f t="shared" si="16"/>
        <v>0</v>
      </c>
      <c r="O74" s="161">
        <f t="shared" si="17"/>
        <v>0</v>
      </c>
    </row>
    <row r="75" spans="3:16" ht="15" customHeight="1" x14ac:dyDescent="0.35">
      <c r="D75" s="73"/>
      <c r="E75" s="79">
        <f>J18</f>
        <v>0</v>
      </c>
      <c r="F75" s="79"/>
      <c r="G75" s="17">
        <v>50</v>
      </c>
      <c r="H75" s="156"/>
      <c r="I75" s="157">
        <f t="shared" si="15"/>
        <v>0</v>
      </c>
      <c r="J75" s="158">
        <f>SUM(J44:J52)*K13/100</f>
        <v>0</v>
      </c>
      <c r="K75" s="159">
        <f>J53*K13/100</f>
        <v>0</v>
      </c>
      <c r="L75" s="157">
        <f>(J54+J55+J56+J57)*K13/100</f>
        <v>0</v>
      </c>
      <c r="N75" s="160">
        <f t="shared" si="16"/>
        <v>0</v>
      </c>
      <c r="O75" s="161">
        <f t="shared" si="17"/>
        <v>0</v>
      </c>
    </row>
    <row r="76" spans="3:16" ht="15" customHeight="1" thickBot="1" x14ac:dyDescent="0.4">
      <c r="D76" s="149"/>
      <c r="E76" s="150">
        <f>K18</f>
        <v>0</v>
      </c>
      <c r="F76" s="150"/>
      <c r="G76" s="18">
        <v>50</v>
      </c>
      <c r="H76" s="162"/>
      <c r="I76" s="163">
        <f t="shared" si="15"/>
        <v>0</v>
      </c>
      <c r="J76" s="164">
        <f>SUM(K44:K52)*K13/100</f>
        <v>0</v>
      </c>
      <c r="K76" s="165">
        <f>K53*K13/100</f>
        <v>0</v>
      </c>
      <c r="L76" s="163">
        <f>(K54+K55+K56+K57)*K13/100</f>
        <v>0</v>
      </c>
      <c r="N76" s="166">
        <f t="shared" si="16"/>
        <v>0</v>
      </c>
      <c r="O76" s="167">
        <f t="shared" si="17"/>
        <v>0</v>
      </c>
      <c r="P76" s="168">
        <f>SUM(O69:O76)</f>
        <v>100</v>
      </c>
    </row>
    <row r="77" spans="3:16" ht="15" customHeight="1" x14ac:dyDescent="0.35">
      <c r="D77" s="155">
        <f>J14</f>
        <v>2019</v>
      </c>
      <c r="E77" s="79" t="str">
        <f>E65</f>
        <v>FHF</v>
      </c>
      <c r="F77" s="10">
        <v>100</v>
      </c>
      <c r="G77" s="140"/>
      <c r="H77" s="156">
        <f>(SUM(J81:J88)+SUM(K81:K88)+SUM(L81:L88)-SUM(I81:I88))*F77/100</f>
        <v>240000</v>
      </c>
      <c r="I77" s="157"/>
      <c r="J77" s="158"/>
      <c r="K77" s="159"/>
      <c r="L77" s="157"/>
      <c r="N77" s="148"/>
      <c r="O77" s="161"/>
    </row>
    <row r="78" spans="3:16" ht="15" customHeight="1" x14ac:dyDescent="0.35">
      <c r="D78" s="73"/>
      <c r="E78" s="79" t="str">
        <f>E66</f>
        <v>IN</v>
      </c>
      <c r="F78" s="10">
        <v>0</v>
      </c>
      <c r="G78" s="140"/>
      <c r="H78" s="156">
        <f>(SUM(J81:J88)+SUM(K81:K88)+SUM(L81:L88)-SUM(I81:I88))*F78/100</f>
        <v>0</v>
      </c>
      <c r="I78" s="157"/>
      <c r="J78" s="158"/>
      <c r="K78" s="159"/>
      <c r="L78" s="157"/>
      <c r="N78" s="148"/>
      <c r="O78" s="161"/>
    </row>
    <row r="79" spans="3:16" ht="15" customHeight="1" x14ac:dyDescent="0.35">
      <c r="D79" s="73"/>
      <c r="E79" s="79" t="str">
        <f>E67</f>
        <v>NFR</v>
      </c>
      <c r="F79" s="10">
        <v>0</v>
      </c>
      <c r="G79" s="140"/>
      <c r="H79" s="156">
        <f>(SUM(J81:J88)+SUM(K81:K88)+SUM(L81:L88)-SUM(I81:I88))*F79/100</f>
        <v>0</v>
      </c>
      <c r="I79" s="157"/>
      <c r="J79" s="158"/>
      <c r="K79" s="159"/>
      <c r="L79" s="157"/>
      <c r="N79" s="148"/>
      <c r="O79" s="161"/>
    </row>
    <row r="80" spans="3:16" ht="15" customHeight="1" x14ac:dyDescent="0.35">
      <c r="D80" s="73"/>
      <c r="E80" s="41" t="s">
        <v>63</v>
      </c>
      <c r="F80" s="41">
        <f>SUM(F77:F79)</f>
        <v>100</v>
      </c>
      <c r="G80" s="140"/>
      <c r="H80" s="156"/>
      <c r="I80" s="157"/>
      <c r="J80" s="158"/>
      <c r="K80" s="159"/>
      <c r="L80" s="157"/>
      <c r="N80" s="148"/>
      <c r="O80" s="161"/>
    </row>
    <row r="81" spans="4:16" ht="15" customHeight="1" x14ac:dyDescent="0.35">
      <c r="D81" s="73"/>
      <c r="E81" s="79" t="str">
        <f t="shared" ref="E81:E91" si="18">E69</f>
        <v>Company A</v>
      </c>
      <c r="F81" s="79"/>
      <c r="G81" s="17">
        <v>50</v>
      </c>
      <c r="H81" s="156"/>
      <c r="I81" s="157">
        <f t="shared" ref="I81:I88" si="19">(J81+K81+L81)*G81/100</f>
        <v>66000</v>
      </c>
      <c r="J81" s="158">
        <f>SUM(D44:D52)*K14/100</f>
        <v>126000</v>
      </c>
      <c r="K81" s="159">
        <f>D53*K14/100</f>
        <v>4000</v>
      </c>
      <c r="L81" s="157">
        <f>(D54+D55+D56+D57)*K14/100</f>
        <v>2000</v>
      </c>
      <c r="N81" s="160">
        <f t="shared" ref="N81:N88" si="20">(J81+K81+L81)-I81</f>
        <v>66000</v>
      </c>
      <c r="O81" s="161">
        <f>(N81/($H$77+$H$78+$H$79))*100</f>
        <v>27.500000000000004</v>
      </c>
    </row>
    <row r="82" spans="4:16" ht="15" customHeight="1" x14ac:dyDescent="0.35">
      <c r="D82" s="73"/>
      <c r="E82" s="79" t="str">
        <f t="shared" si="18"/>
        <v>Company B</v>
      </c>
      <c r="F82" s="79"/>
      <c r="G82" s="17">
        <v>50</v>
      </c>
      <c r="H82" s="156"/>
      <c r="I82" s="157">
        <f t="shared" si="19"/>
        <v>122000</v>
      </c>
      <c r="J82" s="158">
        <f>SUM(E44:E52)*K14/100</f>
        <v>238000</v>
      </c>
      <c r="K82" s="159">
        <f>E53*K14/100</f>
        <v>4000</v>
      </c>
      <c r="L82" s="157">
        <f>(E54+E55+E56+E57)*K14/100</f>
        <v>2000</v>
      </c>
      <c r="N82" s="160">
        <f t="shared" si="20"/>
        <v>122000</v>
      </c>
      <c r="O82" s="161">
        <f t="shared" ref="O82:O88" si="21">(N82/($H$77+$H$78+$H$79))*100</f>
        <v>50.833333333333329</v>
      </c>
    </row>
    <row r="83" spans="4:16" ht="15" customHeight="1" x14ac:dyDescent="0.35">
      <c r="D83" s="73"/>
      <c r="E83" s="79" t="str">
        <f t="shared" si="18"/>
        <v>Company C</v>
      </c>
      <c r="F83" s="79"/>
      <c r="G83" s="17">
        <v>50</v>
      </c>
      <c r="H83" s="156"/>
      <c r="I83" s="157">
        <f t="shared" si="19"/>
        <v>52000</v>
      </c>
      <c r="J83" s="158">
        <f>SUM(F44:F52)*K14/100</f>
        <v>98000</v>
      </c>
      <c r="K83" s="159">
        <f>F53*K14/100</f>
        <v>4000</v>
      </c>
      <c r="L83" s="157">
        <f>(F54+F55+F56+F57)*K14/100</f>
        <v>2000</v>
      </c>
      <c r="N83" s="160">
        <f t="shared" si="20"/>
        <v>52000</v>
      </c>
      <c r="O83" s="161">
        <f t="shared" si="21"/>
        <v>21.666666666666668</v>
      </c>
    </row>
    <row r="84" spans="4:16" ht="15" customHeight="1" x14ac:dyDescent="0.35">
      <c r="D84" s="73"/>
      <c r="E84" s="79">
        <f t="shared" si="18"/>
        <v>0</v>
      </c>
      <c r="F84" s="79"/>
      <c r="G84" s="17">
        <v>50</v>
      </c>
      <c r="H84" s="156"/>
      <c r="I84" s="157">
        <f t="shared" si="19"/>
        <v>0</v>
      </c>
      <c r="J84" s="158">
        <f>SUM(G44:G52)*K14/100</f>
        <v>0</v>
      </c>
      <c r="K84" s="159">
        <f>G53*K14/100</f>
        <v>0</v>
      </c>
      <c r="L84" s="157">
        <f>(G54+G55+G56+G57)*K14/100</f>
        <v>0</v>
      </c>
      <c r="N84" s="160">
        <f t="shared" si="20"/>
        <v>0</v>
      </c>
      <c r="O84" s="161">
        <f t="shared" si="21"/>
        <v>0</v>
      </c>
    </row>
    <row r="85" spans="4:16" ht="15" customHeight="1" x14ac:dyDescent="0.35">
      <c r="D85" s="73"/>
      <c r="E85" s="79">
        <f t="shared" si="18"/>
        <v>0</v>
      </c>
      <c r="F85" s="79"/>
      <c r="G85" s="17">
        <v>50</v>
      </c>
      <c r="H85" s="156"/>
      <c r="I85" s="157">
        <f t="shared" si="19"/>
        <v>0</v>
      </c>
      <c r="J85" s="158">
        <f>SUM(H44:H52)*K14/100</f>
        <v>0</v>
      </c>
      <c r="K85" s="159">
        <f>H53*K14/100</f>
        <v>0</v>
      </c>
      <c r="L85" s="157">
        <f>(H54+H55+H56+H57)*K14/100</f>
        <v>0</v>
      </c>
      <c r="N85" s="160">
        <f t="shared" si="20"/>
        <v>0</v>
      </c>
      <c r="O85" s="161">
        <f t="shared" si="21"/>
        <v>0</v>
      </c>
    </row>
    <row r="86" spans="4:16" ht="15" customHeight="1" x14ac:dyDescent="0.35">
      <c r="D86" s="73"/>
      <c r="E86" s="79">
        <f t="shared" si="18"/>
        <v>0</v>
      </c>
      <c r="F86" s="79"/>
      <c r="G86" s="17">
        <v>50</v>
      </c>
      <c r="H86" s="156"/>
      <c r="I86" s="157">
        <f t="shared" si="19"/>
        <v>0</v>
      </c>
      <c r="J86" s="158">
        <f>SUM(I44:I52)*K14/100</f>
        <v>0</v>
      </c>
      <c r="K86" s="159">
        <f>I53*K14/100</f>
        <v>0</v>
      </c>
      <c r="L86" s="157">
        <f>(I54+I55+H56+H57)*K14/100</f>
        <v>0</v>
      </c>
      <c r="N86" s="160">
        <f t="shared" si="20"/>
        <v>0</v>
      </c>
      <c r="O86" s="161">
        <f t="shared" si="21"/>
        <v>0</v>
      </c>
    </row>
    <row r="87" spans="4:16" ht="15" customHeight="1" x14ac:dyDescent="0.35">
      <c r="D87" s="73"/>
      <c r="E87" s="79">
        <f t="shared" si="18"/>
        <v>0</v>
      </c>
      <c r="F87" s="79"/>
      <c r="G87" s="17">
        <v>50</v>
      </c>
      <c r="H87" s="156"/>
      <c r="I87" s="157">
        <f t="shared" si="19"/>
        <v>0</v>
      </c>
      <c r="J87" s="158">
        <f>SUM(J44:J52)*K14/100</f>
        <v>0</v>
      </c>
      <c r="K87" s="159">
        <f>J53*K14/100</f>
        <v>0</v>
      </c>
      <c r="L87" s="157">
        <f>(J54+J55+J56+J57)*K14/100</f>
        <v>0</v>
      </c>
      <c r="N87" s="160">
        <f t="shared" si="20"/>
        <v>0</v>
      </c>
      <c r="O87" s="161">
        <f t="shared" si="21"/>
        <v>0</v>
      </c>
    </row>
    <row r="88" spans="4:16" ht="15" customHeight="1" thickBot="1" x14ac:dyDescent="0.4">
      <c r="D88" s="149"/>
      <c r="E88" s="150">
        <f t="shared" si="18"/>
        <v>0</v>
      </c>
      <c r="F88" s="150"/>
      <c r="G88" s="18">
        <v>50</v>
      </c>
      <c r="H88" s="162"/>
      <c r="I88" s="163">
        <f t="shared" si="19"/>
        <v>0</v>
      </c>
      <c r="J88" s="164">
        <f>SUM(K44:K52)*K14/100</f>
        <v>0</v>
      </c>
      <c r="K88" s="165">
        <f>K53*K14/100</f>
        <v>0</v>
      </c>
      <c r="L88" s="163">
        <f>(K54+K55+K56+K57)*K14/100</f>
        <v>0</v>
      </c>
      <c r="N88" s="166">
        <f t="shared" si="20"/>
        <v>0</v>
      </c>
      <c r="O88" s="167">
        <f t="shared" si="21"/>
        <v>0</v>
      </c>
      <c r="P88" s="168">
        <f>SUM(O81:O88)</f>
        <v>100</v>
      </c>
    </row>
    <row r="89" spans="4:16" ht="15" customHeight="1" x14ac:dyDescent="0.35">
      <c r="D89" s="155">
        <f>J15</f>
        <v>2020</v>
      </c>
      <c r="E89" s="79" t="str">
        <f t="shared" si="18"/>
        <v>FHF</v>
      </c>
      <c r="F89" s="10">
        <v>100</v>
      </c>
      <c r="G89" s="140"/>
      <c r="H89" s="156">
        <f>(SUM(J93:J100)+SUM(K93:K100)+SUM(L93:L100)-SUM(I93:I100))*F89/100</f>
        <v>240000</v>
      </c>
      <c r="I89" s="157"/>
      <c r="J89" s="158"/>
      <c r="K89" s="159"/>
      <c r="L89" s="157"/>
      <c r="N89" s="148"/>
      <c r="O89" s="161"/>
    </row>
    <row r="90" spans="4:16" ht="15" customHeight="1" x14ac:dyDescent="0.35">
      <c r="D90" s="73"/>
      <c r="E90" s="79" t="str">
        <f t="shared" si="18"/>
        <v>IN</v>
      </c>
      <c r="F90" s="10">
        <v>0</v>
      </c>
      <c r="G90" s="140"/>
      <c r="H90" s="156">
        <f>(SUM(J93:J100)+SUM(K93:K100)+SUM(L93:L100)-SUM(I93:I100))*F90/100</f>
        <v>0</v>
      </c>
      <c r="I90" s="157"/>
      <c r="J90" s="158"/>
      <c r="K90" s="159"/>
      <c r="L90" s="157"/>
      <c r="N90" s="148"/>
      <c r="O90" s="161"/>
    </row>
    <row r="91" spans="4:16" ht="15" customHeight="1" x14ac:dyDescent="0.35">
      <c r="D91" s="73"/>
      <c r="E91" s="79" t="str">
        <f t="shared" si="18"/>
        <v>NFR</v>
      </c>
      <c r="F91" s="10">
        <v>0</v>
      </c>
      <c r="G91" s="140"/>
      <c r="H91" s="156">
        <f>(SUM(J93:J100)+SUM(K93:K100)+SUM(L93:L100)-SUM(I93:I100))*F91/100</f>
        <v>0</v>
      </c>
      <c r="I91" s="157"/>
      <c r="J91" s="158"/>
      <c r="K91" s="159"/>
      <c r="L91" s="157"/>
      <c r="N91" s="148"/>
      <c r="O91" s="161"/>
    </row>
    <row r="92" spans="4:16" ht="15" customHeight="1" x14ac:dyDescent="0.35">
      <c r="D92" s="73"/>
      <c r="E92" s="41" t="s">
        <v>63</v>
      </c>
      <c r="F92" s="41">
        <f>SUM(F89:F91)</f>
        <v>100</v>
      </c>
      <c r="G92" s="140"/>
      <c r="H92" s="156"/>
      <c r="I92" s="157"/>
      <c r="J92" s="158"/>
      <c r="K92" s="159"/>
      <c r="L92" s="157"/>
      <c r="N92" s="148"/>
      <c r="O92" s="161"/>
    </row>
    <row r="93" spans="4:16" ht="15" customHeight="1" x14ac:dyDescent="0.35">
      <c r="D93" s="73"/>
      <c r="E93" s="79" t="str">
        <f t="shared" ref="E93:E103" si="22">E81</f>
        <v>Company A</v>
      </c>
      <c r="F93" s="79"/>
      <c r="G93" s="17">
        <v>50</v>
      </c>
      <c r="H93" s="156"/>
      <c r="I93" s="157">
        <f t="shared" ref="I93:I100" si="23">(J93+K93+L93)*G93/100</f>
        <v>66000</v>
      </c>
      <c r="J93" s="158">
        <f>SUM(D44:D52)*K15/100</f>
        <v>126000</v>
      </c>
      <c r="K93" s="159">
        <f>D53*K15/100</f>
        <v>4000</v>
      </c>
      <c r="L93" s="157">
        <f>(D54+D55+D56+D57)*K15/100</f>
        <v>2000</v>
      </c>
      <c r="N93" s="160">
        <f t="shared" ref="N93:N100" si="24">(J93+K93+L93)-I93</f>
        <v>66000</v>
      </c>
      <c r="O93" s="161">
        <f>(N93/($H$89+$H$90+$H$91))*100</f>
        <v>27.500000000000004</v>
      </c>
    </row>
    <row r="94" spans="4:16" ht="15" customHeight="1" x14ac:dyDescent="0.35">
      <c r="D94" s="73"/>
      <c r="E94" s="79" t="str">
        <f t="shared" si="22"/>
        <v>Company B</v>
      </c>
      <c r="F94" s="79"/>
      <c r="G94" s="17">
        <v>50</v>
      </c>
      <c r="H94" s="156"/>
      <c r="I94" s="157">
        <f t="shared" si="23"/>
        <v>122000</v>
      </c>
      <c r="J94" s="158">
        <f>SUM(E44:E52)*K15/100</f>
        <v>238000</v>
      </c>
      <c r="K94" s="159">
        <f>E53*K15/100</f>
        <v>4000</v>
      </c>
      <c r="L94" s="157">
        <f>(E54+E55+E56+E57)*K15/100</f>
        <v>2000</v>
      </c>
      <c r="N94" s="160">
        <f t="shared" si="24"/>
        <v>122000</v>
      </c>
      <c r="O94" s="161">
        <f t="shared" ref="O94:O100" si="25">(N94/($H$89+$H$90))*100</f>
        <v>50.833333333333329</v>
      </c>
    </row>
    <row r="95" spans="4:16" ht="15" customHeight="1" x14ac:dyDescent="0.35">
      <c r="D95" s="73"/>
      <c r="E95" s="79" t="str">
        <f t="shared" si="22"/>
        <v>Company C</v>
      </c>
      <c r="F95" s="79"/>
      <c r="G95" s="17">
        <v>50</v>
      </c>
      <c r="H95" s="156"/>
      <c r="I95" s="157">
        <f t="shared" si="23"/>
        <v>52000</v>
      </c>
      <c r="J95" s="158">
        <f>SUM(F44:F52)*K15/100</f>
        <v>98000</v>
      </c>
      <c r="K95" s="159">
        <f>F53*K15/100</f>
        <v>4000</v>
      </c>
      <c r="L95" s="157">
        <f>(F54+F55+F56+F57)*K15/100</f>
        <v>2000</v>
      </c>
      <c r="N95" s="160">
        <f t="shared" si="24"/>
        <v>52000</v>
      </c>
      <c r="O95" s="161">
        <f t="shared" si="25"/>
        <v>21.666666666666668</v>
      </c>
    </row>
    <row r="96" spans="4:16" ht="15" customHeight="1" x14ac:dyDescent="0.35">
      <c r="D96" s="73"/>
      <c r="E96" s="79">
        <f t="shared" si="22"/>
        <v>0</v>
      </c>
      <c r="F96" s="79"/>
      <c r="G96" s="17">
        <v>50</v>
      </c>
      <c r="H96" s="156"/>
      <c r="I96" s="157">
        <f t="shared" si="23"/>
        <v>0</v>
      </c>
      <c r="J96" s="158">
        <f>SUM(G44:G52)*K15/100</f>
        <v>0</v>
      </c>
      <c r="K96" s="159">
        <f>G53*K15/100</f>
        <v>0</v>
      </c>
      <c r="L96" s="157">
        <f>(G54+G55+G56+G57)*K15/100</f>
        <v>0</v>
      </c>
      <c r="N96" s="160">
        <f t="shared" si="24"/>
        <v>0</v>
      </c>
      <c r="O96" s="161">
        <f t="shared" si="25"/>
        <v>0</v>
      </c>
    </row>
    <row r="97" spans="4:16" ht="15" customHeight="1" x14ac:dyDescent="0.35">
      <c r="D97" s="73"/>
      <c r="E97" s="79">
        <f t="shared" si="22"/>
        <v>0</v>
      </c>
      <c r="F97" s="79"/>
      <c r="G97" s="17">
        <v>50</v>
      </c>
      <c r="H97" s="156"/>
      <c r="I97" s="157">
        <f t="shared" si="23"/>
        <v>0</v>
      </c>
      <c r="J97" s="158">
        <f>SUM(H44:H52)*K15/100</f>
        <v>0</v>
      </c>
      <c r="K97" s="159">
        <f>H53*K15/100</f>
        <v>0</v>
      </c>
      <c r="L97" s="157">
        <f>(H54+H55+H56+H57)*K15/100</f>
        <v>0</v>
      </c>
      <c r="N97" s="160">
        <f t="shared" si="24"/>
        <v>0</v>
      </c>
      <c r="O97" s="161">
        <f t="shared" si="25"/>
        <v>0</v>
      </c>
    </row>
    <row r="98" spans="4:16" ht="15" customHeight="1" x14ac:dyDescent="0.35">
      <c r="D98" s="73"/>
      <c r="E98" s="79">
        <f t="shared" si="22"/>
        <v>0</v>
      </c>
      <c r="F98" s="79"/>
      <c r="G98" s="17">
        <v>50</v>
      </c>
      <c r="H98" s="156"/>
      <c r="I98" s="157">
        <f t="shared" si="23"/>
        <v>0</v>
      </c>
      <c r="J98" s="158">
        <f>SUM(I44:I52)*K15/100</f>
        <v>0</v>
      </c>
      <c r="K98" s="159">
        <f>I53*K15/100</f>
        <v>0</v>
      </c>
      <c r="L98" s="157">
        <f>(I54+I55+I56+I57)*K15/100</f>
        <v>0</v>
      </c>
      <c r="N98" s="160">
        <f t="shared" si="24"/>
        <v>0</v>
      </c>
      <c r="O98" s="161">
        <f t="shared" si="25"/>
        <v>0</v>
      </c>
    </row>
    <row r="99" spans="4:16" ht="15" customHeight="1" x14ac:dyDescent="0.35">
      <c r="D99" s="73"/>
      <c r="E99" s="79">
        <f t="shared" si="22"/>
        <v>0</v>
      </c>
      <c r="F99" s="79"/>
      <c r="G99" s="17">
        <v>50</v>
      </c>
      <c r="H99" s="156"/>
      <c r="I99" s="157">
        <f t="shared" si="23"/>
        <v>0</v>
      </c>
      <c r="J99" s="158">
        <f>SUM(J44:J52)*K15/100</f>
        <v>0</v>
      </c>
      <c r="K99" s="159">
        <f>J53*K15/100</f>
        <v>0</v>
      </c>
      <c r="L99" s="157">
        <f>(J54+J55+J56+J57)*K15/100</f>
        <v>0</v>
      </c>
      <c r="N99" s="160">
        <f t="shared" si="24"/>
        <v>0</v>
      </c>
      <c r="O99" s="161">
        <f t="shared" si="25"/>
        <v>0</v>
      </c>
    </row>
    <row r="100" spans="4:16" ht="15" customHeight="1" thickBot="1" x14ac:dyDescent="0.4">
      <c r="D100" s="149"/>
      <c r="E100" s="150">
        <f t="shared" si="22"/>
        <v>0</v>
      </c>
      <c r="F100" s="150"/>
      <c r="G100" s="18">
        <v>50</v>
      </c>
      <c r="H100" s="162"/>
      <c r="I100" s="163">
        <f t="shared" si="23"/>
        <v>0</v>
      </c>
      <c r="J100" s="164">
        <f>SUM(K44:K52)*K15/100</f>
        <v>0</v>
      </c>
      <c r="K100" s="165">
        <f>K53*K15/100</f>
        <v>0</v>
      </c>
      <c r="L100" s="163">
        <f>(K54+K55+K56+K57)*K15/100</f>
        <v>0</v>
      </c>
      <c r="N100" s="166">
        <f t="shared" si="24"/>
        <v>0</v>
      </c>
      <c r="O100" s="167">
        <f t="shared" si="25"/>
        <v>0</v>
      </c>
      <c r="P100" s="168">
        <f>SUM(O93:O100)</f>
        <v>100</v>
      </c>
    </row>
    <row r="101" spans="4:16" ht="15" customHeight="1" x14ac:dyDescent="0.35">
      <c r="D101" s="155">
        <f>J16</f>
        <v>2021</v>
      </c>
      <c r="E101" s="79" t="str">
        <f t="shared" si="22"/>
        <v>FHF</v>
      </c>
      <c r="F101" s="10">
        <v>100</v>
      </c>
      <c r="G101" s="140"/>
      <c r="H101" s="156">
        <f>(SUM(J105:J112)+SUM(K105:K112)+SUM(L105:L112)-SUM(I105:I112))*F101/100</f>
        <v>0</v>
      </c>
      <c r="I101" s="157"/>
      <c r="J101" s="158"/>
      <c r="K101" s="159"/>
      <c r="L101" s="157"/>
      <c r="N101" s="148"/>
      <c r="O101" s="161"/>
    </row>
    <row r="102" spans="4:16" ht="15" customHeight="1" x14ac:dyDescent="0.35">
      <c r="D102" s="73"/>
      <c r="E102" s="79" t="str">
        <f t="shared" si="22"/>
        <v>IN</v>
      </c>
      <c r="F102" s="10">
        <v>0</v>
      </c>
      <c r="G102" s="140"/>
      <c r="H102" s="156">
        <f>(SUM(J105:J112)+SUM(K105:K112)+SUM(L105:L112)-SUM(I105:I112))*F102/100</f>
        <v>0</v>
      </c>
      <c r="I102" s="157"/>
      <c r="J102" s="158"/>
      <c r="K102" s="159"/>
      <c r="L102" s="157"/>
      <c r="N102" s="148"/>
      <c r="O102" s="161"/>
    </row>
    <row r="103" spans="4:16" ht="15" customHeight="1" x14ac:dyDescent="0.35">
      <c r="D103" s="73"/>
      <c r="E103" s="79" t="str">
        <f t="shared" si="22"/>
        <v>NFR</v>
      </c>
      <c r="F103" s="10">
        <v>0</v>
      </c>
      <c r="G103" s="140"/>
      <c r="H103" s="156">
        <f>(SUM(J105:J112)+SUM(K105:K112)+SUM(L105:L112)-SUM(I105:I112))*F103/100</f>
        <v>0</v>
      </c>
      <c r="I103" s="157"/>
      <c r="J103" s="158"/>
      <c r="K103" s="159"/>
      <c r="L103" s="157"/>
      <c r="N103" s="148"/>
      <c r="O103" s="161"/>
    </row>
    <row r="104" spans="4:16" ht="15" customHeight="1" x14ac:dyDescent="0.35">
      <c r="D104" s="73"/>
      <c r="E104" s="41" t="s">
        <v>63</v>
      </c>
      <c r="F104" s="41">
        <f>SUM(F101:F103)</f>
        <v>100</v>
      </c>
      <c r="G104" s="140"/>
      <c r="H104" s="156"/>
      <c r="I104" s="157"/>
      <c r="J104" s="158"/>
      <c r="K104" s="159"/>
      <c r="L104" s="157"/>
      <c r="N104" s="148"/>
      <c r="O104" s="161"/>
    </row>
    <row r="105" spans="4:16" ht="15" customHeight="1" x14ac:dyDescent="0.35">
      <c r="D105" s="73"/>
      <c r="E105" s="79" t="str">
        <f t="shared" ref="E105:E112" si="26">E93</f>
        <v>Company A</v>
      </c>
      <c r="F105" s="79"/>
      <c r="G105" s="17">
        <v>50</v>
      </c>
      <c r="H105" s="156"/>
      <c r="I105" s="157">
        <f t="shared" ref="I105:I112" si="27">(J105+K105+L105)*G105/100</f>
        <v>0</v>
      </c>
      <c r="J105" s="158">
        <f>SUM(D44:D52)*K16/100</f>
        <v>0</v>
      </c>
      <c r="K105" s="159">
        <f>D53*K16/100</f>
        <v>0</v>
      </c>
      <c r="L105" s="157">
        <f>(D54+D55+D56+D57)*K16/100</f>
        <v>0</v>
      </c>
      <c r="N105" s="160">
        <f>(J105+K105+L105)-I105</f>
        <v>0</v>
      </c>
      <c r="O105" s="161" t="e">
        <f>(N105/($H$101+$H$102+$H$103))*100</f>
        <v>#DIV/0!</v>
      </c>
    </row>
    <row r="106" spans="4:16" ht="15" customHeight="1" x14ac:dyDescent="0.35">
      <c r="D106" s="73"/>
      <c r="E106" s="79" t="str">
        <f t="shared" si="26"/>
        <v>Company B</v>
      </c>
      <c r="F106" s="79"/>
      <c r="G106" s="17">
        <v>50</v>
      </c>
      <c r="H106" s="156"/>
      <c r="I106" s="157">
        <f t="shared" si="27"/>
        <v>0</v>
      </c>
      <c r="J106" s="158">
        <f>SUM(E44:E52)*K16/100</f>
        <v>0</v>
      </c>
      <c r="K106" s="159">
        <f>E53*K16/100</f>
        <v>0</v>
      </c>
      <c r="L106" s="157">
        <f>(E54+E55+E56+E57)*K16/100</f>
        <v>0</v>
      </c>
      <c r="N106" s="160">
        <f t="shared" ref="N106:N112" si="28">(J106+K106+L106)-I106</f>
        <v>0</v>
      </c>
      <c r="O106" s="161" t="e">
        <f>(N106/($H$101+$H$102+$H$103))*100</f>
        <v>#DIV/0!</v>
      </c>
    </row>
    <row r="107" spans="4:16" ht="15" customHeight="1" x14ac:dyDescent="0.35">
      <c r="D107" s="73"/>
      <c r="E107" s="79" t="str">
        <f t="shared" si="26"/>
        <v>Company C</v>
      </c>
      <c r="F107" s="79"/>
      <c r="G107" s="17">
        <v>50</v>
      </c>
      <c r="H107" s="156"/>
      <c r="I107" s="157">
        <f t="shared" si="27"/>
        <v>0</v>
      </c>
      <c r="J107" s="158">
        <f>SUM(F44:F52)*K16/100</f>
        <v>0</v>
      </c>
      <c r="K107" s="159">
        <f>F53*K16/100</f>
        <v>0</v>
      </c>
      <c r="L107" s="157">
        <f>(F54+F55+F56+F57)*K16/100</f>
        <v>0</v>
      </c>
      <c r="N107" s="160">
        <f t="shared" si="28"/>
        <v>0</v>
      </c>
      <c r="O107" s="161" t="e">
        <f t="shared" ref="O107:O112" si="29">(N107/($H$101+$H$102+$H$103))*100</f>
        <v>#DIV/0!</v>
      </c>
    </row>
    <row r="108" spans="4:16" ht="15" customHeight="1" x14ac:dyDescent="0.35">
      <c r="D108" s="73"/>
      <c r="E108" s="79">
        <f t="shared" si="26"/>
        <v>0</v>
      </c>
      <c r="F108" s="79"/>
      <c r="G108" s="17">
        <v>50</v>
      </c>
      <c r="H108" s="156"/>
      <c r="I108" s="157">
        <f t="shared" si="27"/>
        <v>0</v>
      </c>
      <c r="J108" s="158">
        <f>SUM(G44:G52)*K16/100</f>
        <v>0</v>
      </c>
      <c r="K108" s="159">
        <f>G53*K16/100</f>
        <v>0</v>
      </c>
      <c r="L108" s="157">
        <f>(G54+G55+G56+G57)*K16/100</f>
        <v>0</v>
      </c>
      <c r="N108" s="160">
        <f t="shared" si="28"/>
        <v>0</v>
      </c>
      <c r="O108" s="161" t="e">
        <f t="shared" si="29"/>
        <v>#DIV/0!</v>
      </c>
    </row>
    <row r="109" spans="4:16" ht="15" customHeight="1" x14ac:dyDescent="0.35">
      <c r="D109" s="73"/>
      <c r="E109" s="79">
        <f t="shared" si="26"/>
        <v>0</v>
      </c>
      <c r="F109" s="79"/>
      <c r="G109" s="17">
        <v>50</v>
      </c>
      <c r="H109" s="156"/>
      <c r="I109" s="157">
        <f t="shared" si="27"/>
        <v>0</v>
      </c>
      <c r="J109" s="158">
        <f>SUM(H44:H52)*K16/100</f>
        <v>0</v>
      </c>
      <c r="K109" s="159">
        <f>H53*K16/100</f>
        <v>0</v>
      </c>
      <c r="L109" s="157">
        <f>(H54+H55+H56+H57)*K16/100</f>
        <v>0</v>
      </c>
      <c r="N109" s="160">
        <f t="shared" si="28"/>
        <v>0</v>
      </c>
      <c r="O109" s="161" t="e">
        <f t="shared" si="29"/>
        <v>#DIV/0!</v>
      </c>
    </row>
    <row r="110" spans="4:16" ht="15" customHeight="1" x14ac:dyDescent="0.35">
      <c r="D110" s="73"/>
      <c r="E110" s="79">
        <f t="shared" si="26"/>
        <v>0</v>
      </c>
      <c r="F110" s="79"/>
      <c r="G110" s="17">
        <v>50</v>
      </c>
      <c r="H110" s="156"/>
      <c r="I110" s="157">
        <f t="shared" si="27"/>
        <v>0</v>
      </c>
      <c r="J110" s="158">
        <f>SUM(I44:I52)*K16/100</f>
        <v>0</v>
      </c>
      <c r="K110" s="159">
        <f>I53*K16/100</f>
        <v>0</v>
      </c>
      <c r="L110" s="157">
        <f>(I54+I55+I56+I57)*K16/100</f>
        <v>0</v>
      </c>
      <c r="N110" s="160">
        <f t="shared" si="28"/>
        <v>0</v>
      </c>
      <c r="O110" s="161" t="e">
        <f t="shared" si="29"/>
        <v>#DIV/0!</v>
      </c>
    </row>
    <row r="111" spans="4:16" ht="15" customHeight="1" x14ac:dyDescent="0.35">
      <c r="D111" s="73"/>
      <c r="E111" s="79">
        <f t="shared" si="26"/>
        <v>0</v>
      </c>
      <c r="F111" s="79"/>
      <c r="G111" s="17">
        <v>50</v>
      </c>
      <c r="H111" s="156"/>
      <c r="I111" s="157">
        <f t="shared" si="27"/>
        <v>0</v>
      </c>
      <c r="J111" s="158">
        <f>SUM(J44:J52)*K16/100</f>
        <v>0</v>
      </c>
      <c r="K111" s="159">
        <f>J53*K16/100</f>
        <v>0</v>
      </c>
      <c r="L111" s="157">
        <f>(J54+J55+J56+J57)*K16/100</f>
        <v>0</v>
      </c>
      <c r="N111" s="160">
        <f t="shared" si="28"/>
        <v>0</v>
      </c>
      <c r="O111" s="161" t="e">
        <f t="shared" si="29"/>
        <v>#DIV/0!</v>
      </c>
    </row>
    <row r="112" spans="4:16" ht="15" customHeight="1" thickBot="1" x14ac:dyDescent="0.4">
      <c r="D112" s="149"/>
      <c r="E112" s="150">
        <f t="shared" si="26"/>
        <v>0</v>
      </c>
      <c r="F112" s="150"/>
      <c r="G112" s="18">
        <v>50</v>
      </c>
      <c r="H112" s="162"/>
      <c r="I112" s="163">
        <f t="shared" si="27"/>
        <v>0</v>
      </c>
      <c r="J112" s="164">
        <f>SUM(K44:K52)*K16/100</f>
        <v>0</v>
      </c>
      <c r="K112" s="165">
        <f>K53*K16/100</f>
        <v>0</v>
      </c>
      <c r="L112" s="163">
        <f>(K54+K55+K56+K57)*K16/100</f>
        <v>0</v>
      </c>
      <c r="N112" s="166">
        <f t="shared" si="28"/>
        <v>0</v>
      </c>
      <c r="O112" s="167" t="e">
        <f t="shared" si="29"/>
        <v>#DIV/0!</v>
      </c>
      <c r="P112" s="168" t="e">
        <f>SUM(O105:O112)</f>
        <v>#DIV/0!</v>
      </c>
    </row>
    <row r="113" spans="2:19" ht="15" customHeight="1" thickBot="1" x14ac:dyDescent="0.4">
      <c r="D113" s="169"/>
      <c r="E113" s="170" t="s">
        <v>12</v>
      </c>
      <c r="F113" s="170"/>
      <c r="G113" s="171"/>
      <c r="H113" s="172">
        <f>SUM(H65:H112)</f>
        <v>600000</v>
      </c>
      <c r="I113" s="173">
        <f>SUM(I65:I112)</f>
        <v>600000</v>
      </c>
      <c r="J113" s="174">
        <f>SUM(J65:J112)</f>
        <v>1155000</v>
      </c>
      <c r="K113" s="175">
        <f>SUM(K65:K112)</f>
        <v>30000</v>
      </c>
      <c r="L113" s="173">
        <f>SUM(L65:L112)</f>
        <v>15000</v>
      </c>
      <c r="N113" s="176">
        <f>SUM(N69:N112)</f>
        <v>600000</v>
      </c>
      <c r="O113" s="177"/>
    </row>
    <row r="114" spans="2:19" ht="15" customHeight="1" x14ac:dyDescent="0.35">
      <c r="D114" s="55"/>
      <c r="E114" s="79" t="s">
        <v>64</v>
      </c>
      <c r="F114" s="55"/>
      <c r="G114" s="55"/>
      <c r="H114" s="178">
        <f>H113+I113</f>
        <v>1200000</v>
      </c>
      <c r="I114" s="97" t="s">
        <v>67</v>
      </c>
      <c r="J114" s="97"/>
      <c r="K114" s="97"/>
      <c r="L114" s="55"/>
    </row>
    <row r="115" spans="2:19" ht="15" customHeight="1" x14ac:dyDescent="0.35">
      <c r="D115" s="55"/>
      <c r="E115" s="79" t="s">
        <v>65</v>
      </c>
      <c r="F115" s="55"/>
      <c r="G115" s="55"/>
      <c r="H115" s="178">
        <f>J113+K113+L113</f>
        <v>1200000</v>
      </c>
      <c r="I115" s="97" t="s">
        <v>68</v>
      </c>
      <c r="J115" s="97"/>
      <c r="K115" s="97"/>
      <c r="L115" s="55"/>
    </row>
    <row r="116" spans="2:19" ht="15" customHeight="1" x14ac:dyDescent="0.35">
      <c r="D116" s="55"/>
      <c r="E116" s="79" t="s">
        <v>66</v>
      </c>
      <c r="F116" s="55"/>
      <c r="G116" s="55"/>
      <c r="H116" s="179">
        <f>H113/(J113+K113+L113)</f>
        <v>0.5</v>
      </c>
      <c r="I116" s="55"/>
      <c r="J116" s="55"/>
      <c r="K116" s="55"/>
      <c r="L116" s="55"/>
    </row>
    <row r="117" spans="2:19" ht="15.75" customHeight="1" thickBot="1" x14ac:dyDescent="0.4">
      <c r="H117" s="86"/>
    </row>
    <row r="118" spans="2:19" ht="15" customHeight="1" x14ac:dyDescent="0.35">
      <c r="B118" s="180" t="s">
        <v>69</v>
      </c>
      <c r="C118" s="62"/>
      <c r="D118" s="181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182"/>
    </row>
    <row r="119" spans="2:19" ht="15" customHeight="1" x14ac:dyDescent="0.35">
      <c r="B119" s="183"/>
      <c r="C119" s="68"/>
      <c r="D119" s="67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184"/>
    </row>
    <row r="120" spans="2:19" ht="15" customHeight="1" x14ac:dyDescent="0.35">
      <c r="B120" s="73"/>
      <c r="C120" s="79" t="s">
        <v>38</v>
      </c>
      <c r="D120" s="185">
        <f>J13</f>
        <v>2018</v>
      </c>
      <c r="E120" s="186"/>
      <c r="F120" s="186"/>
      <c r="G120" s="186"/>
      <c r="H120" s="187">
        <f>J14</f>
        <v>2019</v>
      </c>
      <c r="I120" s="188"/>
      <c r="J120" s="188"/>
      <c r="K120" s="186"/>
      <c r="L120" s="187">
        <f>J15</f>
        <v>2020</v>
      </c>
      <c r="M120" s="186"/>
      <c r="N120" s="186"/>
      <c r="O120" s="189"/>
      <c r="P120" s="187">
        <f>J16</f>
        <v>2021</v>
      </c>
      <c r="Q120" s="186"/>
      <c r="R120" s="186"/>
      <c r="S120" s="190"/>
    </row>
    <row r="121" spans="2:19" ht="15" customHeight="1" thickBot="1" x14ac:dyDescent="0.4">
      <c r="B121" s="149"/>
      <c r="C121" s="150"/>
      <c r="D121" s="191" t="s">
        <v>70</v>
      </c>
      <c r="E121" s="192" t="s">
        <v>71</v>
      </c>
      <c r="F121" s="192" t="s">
        <v>72</v>
      </c>
      <c r="G121" s="192" t="s">
        <v>73</v>
      </c>
      <c r="H121" s="192" t="s">
        <v>70</v>
      </c>
      <c r="I121" s="192" t="s">
        <v>71</v>
      </c>
      <c r="J121" s="192" t="s">
        <v>72</v>
      </c>
      <c r="K121" s="192" t="s">
        <v>73</v>
      </c>
      <c r="L121" s="192" t="s">
        <v>70</v>
      </c>
      <c r="M121" s="192" t="s">
        <v>71</v>
      </c>
      <c r="N121" s="192" t="s">
        <v>72</v>
      </c>
      <c r="O121" s="193" t="s">
        <v>73</v>
      </c>
      <c r="P121" s="192" t="s">
        <v>70</v>
      </c>
      <c r="Q121" s="192" t="s">
        <v>71</v>
      </c>
      <c r="R121" s="192" t="s">
        <v>72</v>
      </c>
      <c r="S121" s="194" t="s">
        <v>73</v>
      </c>
    </row>
    <row r="122" spans="2:19" ht="15" customHeight="1" x14ac:dyDescent="0.35">
      <c r="B122" s="195" t="str">
        <f t="shared" ref="B122:C130" si="30">B29</f>
        <v xml:space="preserve"> 1.1</v>
      </c>
      <c r="C122" s="196" t="str">
        <f t="shared" si="30"/>
        <v>Example: Consept development</v>
      </c>
      <c r="D122" s="32"/>
      <c r="E122" s="33"/>
      <c r="F122" s="33"/>
      <c r="G122" s="33" t="s">
        <v>23</v>
      </c>
      <c r="H122" s="33" t="s">
        <v>23</v>
      </c>
      <c r="I122" s="33"/>
      <c r="J122" s="33"/>
      <c r="K122" s="33"/>
      <c r="L122" s="33"/>
      <c r="M122" s="33"/>
      <c r="N122" s="33"/>
      <c r="O122" s="39"/>
      <c r="P122" s="33"/>
      <c r="Q122" s="33"/>
      <c r="R122" s="33"/>
      <c r="S122" s="34"/>
    </row>
    <row r="123" spans="2:19" ht="15" customHeight="1" x14ac:dyDescent="0.35">
      <c r="B123" s="195" t="str">
        <f t="shared" si="30"/>
        <v xml:space="preserve"> 1.2</v>
      </c>
      <c r="C123" s="196" t="str">
        <f t="shared" si="30"/>
        <v>Example: Engineering</v>
      </c>
      <c r="D123" s="32"/>
      <c r="E123" s="33"/>
      <c r="F123" s="33"/>
      <c r="G123" s="33"/>
      <c r="H123" s="33" t="s">
        <v>23</v>
      </c>
      <c r="I123" s="33" t="s">
        <v>23</v>
      </c>
      <c r="J123" s="33"/>
      <c r="K123" s="33"/>
      <c r="L123" s="33"/>
      <c r="M123" s="33"/>
      <c r="N123" s="33"/>
      <c r="O123" s="39"/>
      <c r="P123" s="33"/>
      <c r="Q123" s="33"/>
      <c r="R123" s="33"/>
      <c r="S123" s="34"/>
    </row>
    <row r="124" spans="2:19" ht="15" customHeight="1" x14ac:dyDescent="0.35">
      <c r="B124" s="195" t="str">
        <f t="shared" si="30"/>
        <v xml:space="preserve"> 1.3</v>
      </c>
      <c r="C124" s="196" t="str">
        <f t="shared" si="30"/>
        <v>Example: Price calculation</v>
      </c>
      <c r="D124" s="32"/>
      <c r="E124" s="33"/>
      <c r="F124" s="33"/>
      <c r="G124" s="33"/>
      <c r="H124" s="33"/>
      <c r="I124" s="33" t="s">
        <v>23</v>
      </c>
      <c r="J124" s="33" t="s">
        <v>23</v>
      </c>
      <c r="K124" s="33" t="s">
        <v>23</v>
      </c>
      <c r="L124" s="33"/>
      <c r="M124" s="33"/>
      <c r="N124" s="33"/>
      <c r="O124" s="39"/>
      <c r="P124" s="33"/>
      <c r="Q124" s="33"/>
      <c r="R124" s="33"/>
      <c r="S124" s="34"/>
    </row>
    <row r="125" spans="2:19" ht="15" customHeight="1" x14ac:dyDescent="0.35">
      <c r="B125" s="195" t="str">
        <f t="shared" si="30"/>
        <v xml:space="preserve"> 1.4</v>
      </c>
      <c r="C125" s="196" t="str">
        <f t="shared" si="30"/>
        <v>Example: Cost/benefit analysis</v>
      </c>
      <c r="D125" s="32"/>
      <c r="E125" s="33"/>
      <c r="F125" s="33"/>
      <c r="G125" s="33"/>
      <c r="H125" s="33"/>
      <c r="I125" s="33"/>
      <c r="J125" s="33"/>
      <c r="K125" s="33" t="s">
        <v>23</v>
      </c>
      <c r="L125" s="33" t="s">
        <v>23</v>
      </c>
      <c r="M125" s="33"/>
      <c r="N125" s="33"/>
      <c r="O125" s="39"/>
      <c r="P125" s="33"/>
      <c r="Q125" s="33"/>
      <c r="R125" s="33"/>
      <c r="S125" s="34"/>
    </row>
    <row r="126" spans="2:19" ht="15" customHeight="1" x14ac:dyDescent="0.35">
      <c r="B126" s="195" t="str">
        <f t="shared" si="30"/>
        <v xml:space="preserve"> 1.5</v>
      </c>
      <c r="C126" s="196">
        <f t="shared" si="30"/>
        <v>0</v>
      </c>
      <c r="D126" s="32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9"/>
      <c r="P126" s="33"/>
      <c r="Q126" s="33"/>
      <c r="R126" s="33"/>
      <c r="S126" s="34"/>
    </row>
    <row r="127" spans="2:19" ht="15" customHeight="1" x14ac:dyDescent="0.35">
      <c r="B127" s="195" t="str">
        <f t="shared" si="30"/>
        <v xml:space="preserve"> 1.6</v>
      </c>
      <c r="C127" s="196">
        <f t="shared" si="30"/>
        <v>0</v>
      </c>
      <c r="D127" s="32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9"/>
      <c r="P127" s="33"/>
      <c r="Q127" s="33"/>
      <c r="R127" s="33"/>
      <c r="S127" s="34"/>
    </row>
    <row r="128" spans="2:19" ht="15" customHeight="1" x14ac:dyDescent="0.35">
      <c r="B128" s="195" t="str">
        <f t="shared" si="30"/>
        <v xml:space="preserve"> 1.7</v>
      </c>
      <c r="C128" s="196">
        <f t="shared" si="30"/>
        <v>0</v>
      </c>
      <c r="D128" s="32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9"/>
      <c r="P128" s="33"/>
      <c r="Q128" s="33"/>
      <c r="R128" s="33"/>
      <c r="S128" s="34"/>
    </row>
    <row r="129" spans="2:19" ht="15" customHeight="1" x14ac:dyDescent="0.35">
      <c r="B129" s="195" t="str">
        <f t="shared" si="30"/>
        <v xml:space="preserve"> 1.8</v>
      </c>
      <c r="C129" s="196">
        <f t="shared" si="30"/>
        <v>0</v>
      </c>
      <c r="D129" s="32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9"/>
      <c r="P129" s="33"/>
      <c r="Q129" s="33"/>
      <c r="R129" s="33"/>
      <c r="S129" s="34"/>
    </row>
    <row r="130" spans="2:19" ht="15" customHeight="1" x14ac:dyDescent="0.35">
      <c r="B130" s="195" t="str">
        <f t="shared" si="30"/>
        <v xml:space="preserve"> 1.9</v>
      </c>
      <c r="C130" s="196" t="str">
        <f t="shared" si="30"/>
        <v>Project management and reporting</v>
      </c>
      <c r="D130" s="32"/>
      <c r="E130" s="33"/>
      <c r="F130" s="33"/>
      <c r="G130" s="33" t="s">
        <v>23</v>
      </c>
      <c r="H130" s="33" t="s">
        <v>23</v>
      </c>
      <c r="I130" s="33" t="s">
        <v>23</v>
      </c>
      <c r="J130" s="33" t="s">
        <v>23</v>
      </c>
      <c r="K130" s="33" t="s">
        <v>23</v>
      </c>
      <c r="L130" s="33" t="s">
        <v>23</v>
      </c>
      <c r="M130" s="33"/>
      <c r="N130" s="33"/>
      <c r="O130" s="39"/>
      <c r="P130" s="33"/>
      <c r="Q130" s="33"/>
      <c r="R130" s="33"/>
      <c r="S130" s="34"/>
    </row>
    <row r="131" spans="2:19" ht="15" customHeight="1" thickBot="1" x14ac:dyDescent="0.4">
      <c r="B131" s="197"/>
      <c r="C131" s="198"/>
      <c r="D131" s="35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40"/>
      <c r="P131" s="36"/>
      <c r="Q131" s="36"/>
      <c r="R131" s="36"/>
      <c r="S131" s="37"/>
    </row>
    <row r="132" spans="2:19" ht="15" customHeight="1" x14ac:dyDescent="0.35"/>
    <row r="133" spans="2:19" ht="15" customHeight="1" x14ac:dyDescent="0.35"/>
    <row r="134" spans="2:19" ht="15" customHeight="1" x14ac:dyDescent="0.35"/>
    <row r="135" spans="2:19" ht="15" customHeight="1" x14ac:dyDescent="0.35"/>
    <row r="136" spans="2:19" ht="15" customHeight="1" x14ac:dyDescent="0.35"/>
    <row r="137" spans="2:19" ht="15" customHeight="1" x14ac:dyDescent="0.35"/>
    <row r="138" spans="2:19" ht="15" customHeight="1" x14ac:dyDescent="0.35"/>
    <row r="139" spans="2:19" ht="15" customHeight="1" x14ac:dyDescent="0.35"/>
    <row r="140" spans="2:19" ht="15" customHeight="1" x14ac:dyDescent="0.35"/>
    <row r="141" spans="2:19" ht="15" customHeight="1" x14ac:dyDescent="0.35"/>
    <row r="142" spans="2:19" ht="15" customHeight="1" x14ac:dyDescent="0.35"/>
    <row r="143" spans="2:19" ht="15" customHeight="1" x14ac:dyDescent="0.35"/>
    <row r="144" spans="2:19" ht="15" customHeight="1" x14ac:dyDescent="0.35"/>
    <row r="145" ht="15" customHeight="1" x14ac:dyDescent="0.35"/>
    <row r="146" ht="15.75" customHeight="1" x14ac:dyDescent="0.35"/>
    <row r="147" ht="16.5" customHeight="1" x14ac:dyDescent="0.35"/>
    <row r="148" ht="15.75" customHeight="1" x14ac:dyDescent="0.35"/>
    <row r="149" ht="15" customHeight="1" x14ac:dyDescent="0.35"/>
    <row r="150" ht="15" customHeight="1" x14ac:dyDescent="0.35"/>
  </sheetData>
  <sheetProtection password="FD4C" sheet="1"/>
  <pageMargins left="0.11811023622047245" right="0.11811023622047245" top="0.35433070866141736" bottom="0.15748031496062992" header="0.51181102362204722" footer="0.51181102362204722"/>
  <pageSetup paperSize="9" scale="42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2B4DF-F200-432F-934E-E0476E56B8BB}">
  <dimension ref="A1"/>
  <sheetViews>
    <sheetView workbookViewId="0">
      <selection activeCell="E22" sqref="E22"/>
    </sheetView>
  </sheetViews>
  <sheetFormatPr baseColWidth="10"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794726F532D7C40B69198FD96D25658" ma:contentTypeVersion="2" ma:contentTypeDescription="Opprett et nytt dokument." ma:contentTypeScope="" ma:versionID="382e147b68fe6f65d32678760608a477">
  <xsd:schema xmlns:xsd="http://www.w3.org/2001/XMLSchema" xmlns:xs="http://www.w3.org/2001/XMLSchema" xmlns:p="http://schemas.microsoft.com/office/2006/metadata/properties" xmlns:ns2="9a28bb7c-23c2-4153-8c7e-ef09b9f6899e" targetNamespace="http://schemas.microsoft.com/office/2006/metadata/properties" ma:root="true" ma:fieldsID="d3206bae9246a14a8f8be2859f632b80" ns2:_="">
    <xsd:import namespace="9a28bb7c-23c2-4153-8c7e-ef09b9f689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28bb7c-23c2-4153-8c7e-ef09b9f689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DA6D10-FBD3-46E2-9BB6-1D606397B3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70E3A0-69E1-47F8-9912-8A1CB387CD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28bb7c-23c2-4153-8c7e-ef09b9f689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Navngitte områder</vt:lpstr>
      </vt:variant>
      <vt:variant>
        <vt:i4>5</vt:i4>
      </vt:variant>
    </vt:vector>
  </HeadingPairs>
  <TitlesOfParts>
    <vt:vector size="11" baseType="lpstr">
      <vt:lpstr>Phase 1</vt:lpstr>
      <vt:lpstr>Phase 2</vt:lpstr>
      <vt:lpstr>Phase 3 </vt:lpstr>
      <vt:lpstr>Phase 4</vt:lpstr>
      <vt:lpstr>Phase 5</vt:lpstr>
      <vt:lpstr>Ark 6</vt:lpstr>
      <vt:lpstr>'Phase 1'!Utskriftsområde</vt:lpstr>
      <vt:lpstr>'Phase 2'!Utskriftsområde</vt:lpstr>
      <vt:lpstr>'Phase 3 '!Utskriftsområde</vt:lpstr>
      <vt:lpstr>'Phase 4'!Utskriftsområde</vt:lpstr>
      <vt:lpstr>'Phase 5'!Utskriftsområde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Roar Pedersen</dc:creator>
  <cp:keywords/>
  <dc:description/>
  <cp:lastModifiedBy>Lorena Gallart Jornet</cp:lastModifiedBy>
  <cp:revision/>
  <cp:lastPrinted>2018-06-21T12:12:41Z</cp:lastPrinted>
  <dcterms:created xsi:type="dcterms:W3CDTF">2014-01-17T14:30:44Z</dcterms:created>
  <dcterms:modified xsi:type="dcterms:W3CDTF">2018-06-21T20:40:17Z</dcterms:modified>
  <cp:category/>
  <cp:contentStatus/>
</cp:coreProperties>
</file>